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sarah/Downloads/"/>
    </mc:Choice>
  </mc:AlternateContent>
  <xr:revisionPtr revIDLastSave="0" documentId="13_ncr:1_{45DB8C39-6876-A649-B202-3932D8438785}" xr6:coauthVersionLast="47" xr6:coauthVersionMax="47" xr10:uidLastSave="{00000000-0000-0000-0000-000000000000}"/>
  <bookViews>
    <workbookView xWindow="-37500" yWindow="1720" windowWidth="33600" windowHeight="19240" tabRatio="500" activeTab="4" xr2:uid="{00000000-000D-0000-FFFF-FFFF00000000}"/>
  </bookViews>
  <sheets>
    <sheet name="Serveur 1" sheetId="1" r:id="rId1"/>
    <sheet name="Barman 1" sheetId="2" r:id="rId2"/>
    <sheet name="Aide-serveur 1" sheetId="3" r:id="rId3"/>
    <sheet name="Hôte 1" sheetId="4" r:id="rId4"/>
    <sheet name="Cuisinier 1" sheetId="5" r:id="rId5"/>
  </sheets>
  <definedNames>
    <definedName name="_xlnm.Print_Area" localSheetId="2">'Aide-serveur 1'!$B$2:$H$41</definedName>
    <definedName name="_xlnm.Print_Area" localSheetId="1">'Barman 1'!$B$2:$H$41</definedName>
    <definedName name="_xlnm.Print_Area" localSheetId="4">'Cuisinier 1'!$B$2:$H$41</definedName>
    <definedName name="_xlnm.Print_Area" localSheetId="3">'Hôte 1'!$B$2:$H$41</definedName>
    <definedName name="_xlnm.Print_Area" localSheetId="0">'Serveur 1'!$B$2:$H$41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4" i="5" l="1"/>
  <c r="F33" i="5"/>
  <c r="B33" i="5"/>
  <c r="F32" i="5"/>
  <c r="B32" i="5"/>
  <c r="F31" i="5"/>
  <c r="B31" i="5"/>
  <c r="F30" i="5"/>
  <c r="B30" i="5"/>
  <c r="F29" i="5"/>
  <c r="B29" i="5"/>
  <c r="F28" i="5"/>
  <c r="G28" i="5" s="1"/>
  <c r="H28" i="5" s="1"/>
  <c r="B28" i="5"/>
  <c r="F27" i="5"/>
  <c r="F34" i="5" s="1"/>
  <c r="B27" i="5"/>
  <c r="E23" i="5"/>
  <c r="F22" i="5"/>
  <c r="B22" i="5"/>
  <c r="F21" i="5"/>
  <c r="G21" i="5" s="1"/>
  <c r="H21" i="5" s="1"/>
  <c r="B21" i="5"/>
  <c r="F20" i="5"/>
  <c r="G20" i="5" s="1"/>
  <c r="B20" i="5"/>
  <c r="F19" i="5"/>
  <c r="G19" i="5" s="1"/>
  <c r="B19" i="5"/>
  <c r="F18" i="5"/>
  <c r="G18" i="5" s="1"/>
  <c r="H18" i="5" s="1"/>
  <c r="B18" i="5"/>
  <c r="F17" i="5"/>
  <c r="G17" i="5" s="1"/>
  <c r="B17" i="5"/>
  <c r="F16" i="5"/>
  <c r="B16" i="5"/>
  <c r="E34" i="4"/>
  <c r="F33" i="4"/>
  <c r="B33" i="4"/>
  <c r="F32" i="4"/>
  <c r="B32" i="4"/>
  <c r="F31" i="4"/>
  <c r="B31" i="4"/>
  <c r="F30" i="4"/>
  <c r="G30" i="4" s="1"/>
  <c r="B30" i="4"/>
  <c r="F29" i="4"/>
  <c r="B29" i="4"/>
  <c r="F28" i="4"/>
  <c r="G28" i="4" s="1"/>
  <c r="H28" i="4" s="1"/>
  <c r="B28" i="4"/>
  <c r="F27" i="4"/>
  <c r="B27" i="4"/>
  <c r="E23" i="4"/>
  <c r="F22" i="4"/>
  <c r="B22" i="4"/>
  <c r="F21" i="4"/>
  <c r="B21" i="4"/>
  <c r="F20" i="4"/>
  <c r="G20" i="4" s="1"/>
  <c r="B20" i="4"/>
  <c r="F19" i="4"/>
  <c r="B19" i="4"/>
  <c r="F18" i="4"/>
  <c r="G18" i="4" s="1"/>
  <c r="H18" i="4" s="1"/>
  <c r="B18" i="4"/>
  <c r="F17" i="4"/>
  <c r="B17" i="4"/>
  <c r="F16" i="4"/>
  <c r="B16" i="4"/>
  <c r="E34" i="3"/>
  <c r="F33" i="3"/>
  <c r="G33" i="3" s="1"/>
  <c r="B33" i="3"/>
  <c r="F32" i="3"/>
  <c r="G32" i="3" s="1"/>
  <c r="B32" i="3"/>
  <c r="F31" i="3"/>
  <c r="B31" i="3"/>
  <c r="F30" i="3"/>
  <c r="G30" i="3" s="1"/>
  <c r="B30" i="3"/>
  <c r="F29" i="3"/>
  <c r="G29" i="3" s="1"/>
  <c r="B29" i="3"/>
  <c r="F28" i="3"/>
  <c r="G28" i="3" s="1"/>
  <c r="H28" i="3" s="1"/>
  <c r="B28" i="3"/>
  <c r="F27" i="3"/>
  <c r="B27" i="3"/>
  <c r="E23" i="3"/>
  <c r="F22" i="3"/>
  <c r="G22" i="3" s="1"/>
  <c r="B22" i="3"/>
  <c r="F21" i="3"/>
  <c r="G21" i="3" s="1"/>
  <c r="H21" i="3" s="1"/>
  <c r="B21" i="3"/>
  <c r="F20" i="3"/>
  <c r="B20" i="3"/>
  <c r="F19" i="3"/>
  <c r="B19" i="3"/>
  <c r="F18" i="3"/>
  <c r="G18" i="3" s="1"/>
  <c r="H18" i="3" s="1"/>
  <c r="B18" i="3"/>
  <c r="F17" i="3"/>
  <c r="B17" i="3"/>
  <c r="F16" i="3"/>
  <c r="G16" i="3" s="1"/>
  <c r="B16" i="3"/>
  <c r="E34" i="2"/>
  <c r="F33" i="2"/>
  <c r="B33" i="2"/>
  <c r="F32" i="2"/>
  <c r="B32" i="2"/>
  <c r="F31" i="2"/>
  <c r="B31" i="2"/>
  <c r="F30" i="2"/>
  <c r="B30" i="2"/>
  <c r="F29" i="2"/>
  <c r="G29" i="2" s="1"/>
  <c r="B29" i="2"/>
  <c r="F28" i="2"/>
  <c r="G28" i="2" s="1"/>
  <c r="H28" i="2" s="1"/>
  <c r="B28" i="2"/>
  <c r="F27" i="2"/>
  <c r="F34" i="2" s="1"/>
  <c r="B27" i="2"/>
  <c r="E23" i="2"/>
  <c r="G22" i="2"/>
  <c r="F22" i="2"/>
  <c r="H22" i="2" s="1"/>
  <c r="B22" i="2"/>
  <c r="F21" i="2"/>
  <c r="B21" i="2"/>
  <c r="F20" i="2"/>
  <c r="B20" i="2"/>
  <c r="F19" i="2"/>
  <c r="B19" i="2"/>
  <c r="F18" i="2"/>
  <c r="G18" i="2" s="1"/>
  <c r="H18" i="2" s="1"/>
  <c r="B18" i="2"/>
  <c r="F17" i="2"/>
  <c r="B17" i="2"/>
  <c r="F16" i="2"/>
  <c r="F23" i="2" s="1"/>
  <c r="B16" i="2"/>
  <c r="E34" i="1"/>
  <c r="F33" i="1"/>
  <c r="G33" i="1" s="1"/>
  <c r="H33" i="1" s="1"/>
  <c r="F32" i="1"/>
  <c r="G32" i="1" s="1"/>
  <c r="H32" i="1" s="1"/>
  <c r="F31" i="1"/>
  <c r="F30" i="1"/>
  <c r="F29" i="1"/>
  <c r="G29" i="1" s="1"/>
  <c r="H29" i="1" s="1"/>
  <c r="F28" i="1"/>
  <c r="G28" i="1" s="1"/>
  <c r="H28" i="1" s="1"/>
  <c r="F27" i="1"/>
  <c r="F34" i="1" s="1"/>
  <c r="F34" i="4" l="1"/>
  <c r="F34" i="3"/>
  <c r="H32" i="5"/>
  <c r="G33" i="5"/>
  <c r="H33" i="5" s="1"/>
  <c r="G30" i="5"/>
  <c r="H30" i="5" s="1"/>
  <c r="H17" i="5"/>
  <c r="H27" i="5"/>
  <c r="F23" i="5"/>
  <c r="G31" i="5"/>
  <c r="H31" i="5" s="1"/>
  <c r="G32" i="5"/>
  <c r="G29" i="5"/>
  <c r="H29" i="5" s="1"/>
  <c r="H19" i="5"/>
  <c r="G16" i="5"/>
  <c r="H16" i="5" s="1"/>
  <c r="H20" i="5"/>
  <c r="G27" i="5"/>
  <c r="G22" i="5"/>
  <c r="H22" i="5" s="1"/>
  <c r="H21" i="4"/>
  <c r="H31" i="4"/>
  <c r="G29" i="4"/>
  <c r="H29" i="4" s="1"/>
  <c r="G33" i="4"/>
  <c r="H33" i="4" s="1"/>
  <c r="H20" i="4"/>
  <c r="G22" i="4"/>
  <c r="H22" i="4" s="1"/>
  <c r="G16" i="4"/>
  <c r="H16" i="4" s="1"/>
  <c r="H30" i="4"/>
  <c r="G21" i="4"/>
  <c r="G31" i="4"/>
  <c r="G32" i="4"/>
  <c r="H32" i="4" s="1"/>
  <c r="G19" i="4"/>
  <c r="H19" i="4" s="1"/>
  <c r="F23" i="4"/>
  <c r="G27" i="4"/>
  <c r="H27" i="4"/>
  <c r="G17" i="4"/>
  <c r="H17" i="4" s="1"/>
  <c r="H20" i="3"/>
  <c r="H22" i="3"/>
  <c r="G19" i="3"/>
  <c r="H19" i="3" s="1"/>
  <c r="H29" i="3"/>
  <c r="H30" i="3"/>
  <c r="G27" i="3"/>
  <c r="G34" i="3" s="1"/>
  <c r="H32" i="3"/>
  <c r="F23" i="3"/>
  <c r="H16" i="3"/>
  <c r="G20" i="3"/>
  <c r="G17" i="3"/>
  <c r="H17" i="3" s="1"/>
  <c r="G31" i="3"/>
  <c r="H31" i="3" s="1"/>
  <c r="H33" i="3"/>
  <c r="H20" i="2"/>
  <c r="F36" i="2"/>
  <c r="G32" i="2"/>
  <c r="H32" i="2" s="1"/>
  <c r="G16" i="2"/>
  <c r="H16" i="2" s="1"/>
  <c r="G33" i="2"/>
  <c r="H33" i="2" s="1"/>
  <c r="G20" i="2"/>
  <c r="G30" i="2"/>
  <c r="H30" i="2" s="1"/>
  <c r="G19" i="2"/>
  <c r="H19" i="2" s="1"/>
  <c r="G27" i="2"/>
  <c r="H27" i="2" s="1"/>
  <c r="G21" i="2"/>
  <c r="H21" i="2" s="1"/>
  <c r="G31" i="2"/>
  <c r="H31" i="2" s="1"/>
  <c r="H29" i="2"/>
  <c r="G17" i="2"/>
  <c r="H17" i="2" s="1"/>
  <c r="G27" i="1"/>
  <c r="H27" i="1" s="1"/>
  <c r="G31" i="1"/>
  <c r="H31" i="1" s="1"/>
  <c r="G30" i="1"/>
  <c r="H30" i="1" s="1"/>
  <c r="F17" i="1"/>
  <c r="G17" i="1" s="1"/>
  <c r="F18" i="1"/>
  <c r="F19" i="1"/>
  <c r="G19" i="1" s="1"/>
  <c r="F20" i="1"/>
  <c r="G20" i="1" s="1"/>
  <c r="F21" i="1"/>
  <c r="F22" i="1"/>
  <c r="G22" i="1" s="1"/>
  <c r="F16" i="1"/>
  <c r="G16" i="1" s="1"/>
  <c r="G34" i="5" l="1"/>
  <c r="G34" i="4"/>
  <c r="G23" i="2"/>
  <c r="F36" i="5"/>
  <c r="G23" i="5"/>
  <c r="G36" i="5" s="1"/>
  <c r="H23" i="5"/>
  <c r="H34" i="5"/>
  <c r="H23" i="4"/>
  <c r="G23" i="4"/>
  <c r="G36" i="4" s="1"/>
  <c r="F36" i="4"/>
  <c r="H34" i="4"/>
  <c r="F36" i="3"/>
  <c r="G23" i="3"/>
  <c r="G36" i="3" s="1"/>
  <c r="H23" i="3"/>
  <c r="H27" i="3"/>
  <c r="H34" i="3" s="1"/>
  <c r="H34" i="2"/>
  <c r="H23" i="2"/>
  <c r="G34" i="2"/>
  <c r="G36" i="2" s="1"/>
  <c r="H34" i="1"/>
  <c r="G34" i="1"/>
  <c r="H22" i="1"/>
  <c r="G21" i="1"/>
  <c r="H21" i="1" s="1"/>
  <c r="H20" i="1"/>
  <c r="H19" i="1"/>
  <c r="G18" i="1"/>
  <c r="H18" i="1" s="1"/>
  <c r="H17" i="1"/>
  <c r="H16" i="1"/>
  <c r="F23" i="1"/>
  <c r="B16" i="1"/>
  <c r="H36" i="5" l="1"/>
  <c r="H36" i="3"/>
  <c r="H36" i="2"/>
  <c r="H36" i="4"/>
  <c r="G23" i="1"/>
  <c r="B27" i="1"/>
  <c r="B33" i="1" l="1"/>
  <c r="B32" i="1"/>
  <c r="B31" i="1"/>
  <c r="B30" i="1"/>
  <c r="B29" i="1"/>
  <c r="B28" i="1"/>
  <c r="B18" i="1" l="1"/>
  <c r="B22" i="1"/>
  <c r="B21" i="1"/>
  <c r="B20" i="1"/>
  <c r="B19" i="1"/>
  <c r="B17" i="1"/>
  <c r="E23" i="1"/>
  <c r="H23" i="1" l="1"/>
  <c r="G36" i="1" l="1"/>
  <c r="F36" i="1"/>
  <c r="H36" i="1" l="1"/>
</calcChain>
</file>

<file path=xl/sharedStrings.xml><?xml version="1.0" encoding="utf-8"?>
<sst xmlns="http://schemas.openxmlformats.org/spreadsheetml/2006/main" count="165" uniqueCount="39">
  <si>
    <t>TOTAL</t>
  </si>
  <si>
    <t>Période de paie débutant le</t>
  </si>
  <si>
    <t xml:space="preserve">Nombre d'heures par jour avant temps supplémentaire          </t>
  </si>
  <si>
    <t xml:space="preserve">Nombre d'heures par semaine avant temps supplémentaire    </t>
  </si>
  <si>
    <t>Semaine 1</t>
  </si>
  <si>
    <t>Semaine 2</t>
  </si>
  <si>
    <t>Date (JJ/MM/AAAA)</t>
  </si>
  <si>
    <t>Début de la plage horaire</t>
  </si>
  <si>
    <t>Fin de la plage horaire</t>
  </si>
  <si>
    <t>Temps de pause non payé</t>
  </si>
  <si>
    <t>Temps régulier</t>
  </si>
  <si>
    <t>Temps supplémentaire</t>
  </si>
  <si>
    <t>Heures totales</t>
  </si>
  <si>
    <t>Total semaine 1</t>
  </si>
  <si>
    <t>Total semaine 2</t>
  </si>
  <si>
    <t>Information pour remplir la feuille de temps</t>
  </si>
  <si>
    <r>
      <t xml:space="preserve">Utilisez le </t>
    </r>
    <r>
      <rPr>
        <b/>
        <sz val="12"/>
        <color rgb="FF0F6973"/>
        <rFont val="Arial"/>
        <family val="2"/>
      </rPr>
      <t>deux-points</t>
    </r>
    <r>
      <rPr>
        <sz val="12"/>
        <color rgb="FF0F6973"/>
        <rFont val="Arial"/>
        <family val="2"/>
      </rPr>
      <t xml:space="preserve">  :  pour séparer les heures des minutes</t>
    </r>
  </si>
  <si>
    <r>
      <t xml:space="preserve">Remplissez seulement les cellules </t>
    </r>
    <r>
      <rPr>
        <b/>
        <sz val="12"/>
        <color rgb="FF0F6973"/>
        <rFont val="Arial"/>
        <family val="2"/>
      </rPr>
      <t>grisées</t>
    </r>
    <r>
      <rPr>
        <sz val="12"/>
        <color rgb="FF0F6973"/>
        <rFont val="Arial"/>
        <family val="2"/>
      </rPr>
      <t>; les autres cellules se rempliront automatiquement en fonction de l'information que vous entrez</t>
    </r>
  </si>
  <si>
    <r>
      <t xml:space="preserve">2) Cochez la case </t>
    </r>
    <r>
      <rPr>
        <b/>
        <sz val="12"/>
        <color rgb="FF0F6973"/>
        <rFont val="Arial"/>
        <family val="2"/>
      </rPr>
      <t>Créer une copie</t>
    </r>
    <r>
      <rPr>
        <sz val="12"/>
        <color rgb="FF0F6973"/>
        <rFont val="Arial"/>
        <family val="2"/>
      </rPr>
      <t xml:space="preserve">, puis cliquez sur </t>
    </r>
    <r>
      <rPr>
        <b/>
        <sz val="12"/>
        <color rgb="FF0F6973"/>
        <rFont val="Arial"/>
        <family val="2"/>
      </rPr>
      <t>OK</t>
    </r>
  </si>
  <si>
    <t>Nom du salarié</t>
  </si>
  <si>
    <t>Numéro du salarié</t>
  </si>
  <si>
    <t>[Nom du restaurant]</t>
  </si>
  <si>
    <t>Simplifier les feuilles de temps de mon restaurant</t>
  </si>
  <si>
    <t>Approuvé par</t>
  </si>
  <si>
    <t>Pour copier la feuille de temps pour un autre serveur</t>
  </si>
  <si>
    <r>
      <t xml:space="preserve">1) Faites un clic droit sur l'onglet </t>
    </r>
    <r>
      <rPr>
        <b/>
        <sz val="12"/>
        <color rgb="FF0F6973"/>
        <rFont val="Arial"/>
        <family val="2"/>
      </rPr>
      <t>Serveur 1</t>
    </r>
    <r>
      <rPr>
        <sz val="12"/>
        <color rgb="FF0F6973"/>
        <rFont val="Arial"/>
        <family val="2"/>
      </rPr>
      <t xml:space="preserve">, puis sélectionnez </t>
    </r>
    <r>
      <rPr>
        <b/>
        <sz val="12"/>
        <color rgb="FF0F6973"/>
        <rFont val="Arial"/>
        <family val="2"/>
      </rPr>
      <t xml:space="preserve">Déplacer ou copier… </t>
    </r>
  </si>
  <si>
    <t>Pour copier la feuille de temps pour un autre barman</t>
  </si>
  <si>
    <r>
      <t xml:space="preserve">1) Faites un clic droit sur l'onglet </t>
    </r>
    <r>
      <rPr>
        <b/>
        <sz val="12"/>
        <color rgb="FF0F6973"/>
        <rFont val="Arial"/>
        <family val="2"/>
      </rPr>
      <t>Barman 1</t>
    </r>
    <r>
      <rPr>
        <sz val="12"/>
        <color rgb="FF0F6973"/>
        <rFont val="Arial"/>
        <family val="2"/>
      </rPr>
      <t xml:space="preserve">, puis sélectionnez </t>
    </r>
    <r>
      <rPr>
        <b/>
        <sz val="12"/>
        <color rgb="FF0F6973"/>
        <rFont val="Arial"/>
        <family val="2"/>
      </rPr>
      <t xml:space="preserve">Déplacer ou copier… </t>
    </r>
  </si>
  <si>
    <t>Pour copier la feuille de temps pour un autre aide-serveur</t>
  </si>
  <si>
    <r>
      <t xml:space="preserve">1) Faites un clic droit sur l'onglet </t>
    </r>
    <r>
      <rPr>
        <b/>
        <sz val="12"/>
        <color rgb="FF0F6973"/>
        <rFont val="Arial"/>
        <family val="2"/>
      </rPr>
      <t>Aide-serveur 1</t>
    </r>
    <r>
      <rPr>
        <sz val="12"/>
        <color rgb="FF0F6973"/>
        <rFont val="Arial"/>
        <family val="2"/>
      </rPr>
      <t xml:space="preserve">, puis sélectionnez </t>
    </r>
    <r>
      <rPr>
        <b/>
        <sz val="12"/>
        <color rgb="FF0F6973"/>
        <rFont val="Arial"/>
        <family val="2"/>
      </rPr>
      <t xml:space="preserve">Déplacer ou copier… </t>
    </r>
  </si>
  <si>
    <t>Pour copier la feuille de temps pour un autre hôte</t>
  </si>
  <si>
    <r>
      <t xml:space="preserve">1) Faites un clic droit sur l'onglet </t>
    </r>
    <r>
      <rPr>
        <b/>
        <sz val="12"/>
        <color rgb="FF0F6973"/>
        <rFont val="Arial"/>
        <family val="2"/>
      </rPr>
      <t>Hôte 1</t>
    </r>
    <r>
      <rPr>
        <sz val="12"/>
        <color rgb="FF0F6973"/>
        <rFont val="Arial"/>
        <family val="2"/>
      </rPr>
      <t xml:space="preserve">, puis sélectionnez </t>
    </r>
    <r>
      <rPr>
        <b/>
        <sz val="12"/>
        <color rgb="FF0F6973"/>
        <rFont val="Arial"/>
        <family val="2"/>
      </rPr>
      <t xml:space="preserve">Déplacer ou copier… </t>
    </r>
  </si>
  <si>
    <t>Pour copier la feuille de temps pour un autre cuisinier</t>
  </si>
  <si>
    <r>
      <t xml:space="preserve">1) Faites un clic droit sur l'onglet </t>
    </r>
    <r>
      <rPr>
        <b/>
        <sz val="12"/>
        <color rgb="FF0F6973"/>
        <rFont val="Arial"/>
        <family val="2"/>
      </rPr>
      <t xml:space="preserve"> Cuisinier 1</t>
    </r>
    <r>
      <rPr>
        <sz val="12"/>
        <color rgb="FF0F6973"/>
        <rFont val="Arial"/>
        <family val="2"/>
      </rPr>
      <t xml:space="preserve">, puis sélectionnez </t>
    </r>
    <r>
      <rPr>
        <b/>
        <sz val="12"/>
        <color rgb="FF0F6973"/>
        <rFont val="Arial"/>
        <family val="2"/>
      </rPr>
      <t xml:space="preserve">Déplacer ou copier… </t>
    </r>
  </si>
  <si>
    <t xml:space="preserve">Nb d'heures par jour avant temps supplémentaire          </t>
  </si>
  <si>
    <t xml:space="preserve">Nb d'heures par semaine avant temps supplémentaire    </t>
  </si>
  <si>
    <r>
      <t xml:space="preserve">Remplissez seulement les cellules </t>
    </r>
    <r>
      <rPr>
        <b/>
        <sz val="12"/>
        <color rgb="FF0F6973"/>
        <rFont val="Arial"/>
        <family val="2"/>
      </rPr>
      <t>grisées</t>
    </r>
    <r>
      <rPr>
        <sz val="12"/>
        <color rgb="FF0F6973"/>
        <rFont val="Arial"/>
        <family val="2"/>
      </rPr>
      <t>; les autres cellules se rempliront automatiquement en fonction de l'information que vous entrez.</t>
    </r>
  </si>
  <si>
    <r>
      <t xml:space="preserve">Utilisez le </t>
    </r>
    <r>
      <rPr>
        <b/>
        <sz val="12"/>
        <color rgb="FF0F6973"/>
        <rFont val="Arial"/>
        <family val="2"/>
      </rPr>
      <t>deux-points</t>
    </r>
    <r>
      <rPr>
        <sz val="12"/>
        <color rgb="FF0F6973"/>
        <rFont val="Arial"/>
        <family val="2"/>
      </rPr>
      <t xml:space="preserve">  :  pour séparer les heures des minutes.</t>
    </r>
  </si>
  <si>
    <r>
      <t xml:space="preserve">2) Cochez la case </t>
    </r>
    <r>
      <rPr>
        <b/>
        <sz val="12"/>
        <color rgb="FF0F6973"/>
        <rFont val="Arial"/>
        <family val="2"/>
      </rPr>
      <t>Créer une copie</t>
    </r>
    <r>
      <rPr>
        <sz val="12"/>
        <color rgb="FF0F6973"/>
        <rFont val="Arial"/>
        <family val="2"/>
      </rPr>
      <t xml:space="preserve">, puis cliquez sur </t>
    </r>
    <r>
      <rPr>
        <b/>
        <sz val="12"/>
        <color rgb="FF0F6973"/>
        <rFont val="Arial"/>
        <family val="2"/>
      </rPr>
      <t>OK</t>
    </r>
    <r>
      <rPr>
        <sz val="12"/>
        <color rgb="FF0F6973"/>
        <rFont val="Arial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</si>
</sst>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h]:mm:ss;@"/>
    <numFmt numFmtId="165" formatCode="[$-C0C]d\ mmm\ yyyy;@"/>
    <numFmt numFmtId="166" formatCode="[hh]:mm"/>
    <numFmt numFmtId="167" formatCode="hh:mm;@"/>
  </numFmts>
  <fonts count="17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Monserrat"/>
    </font>
    <font>
      <sz val="12"/>
      <color theme="1"/>
      <name val="Arial"/>
      <family val="2"/>
    </font>
    <font>
      <sz val="12"/>
      <color theme="0"/>
      <name val="Arial"/>
      <family val="2"/>
    </font>
    <font>
      <b/>
      <sz val="14"/>
      <color rgb="FF0F6973"/>
      <name val="Arial"/>
      <family val="2"/>
    </font>
    <font>
      <sz val="12"/>
      <color rgb="FF0F6973"/>
      <name val="Arial"/>
      <family val="2"/>
    </font>
    <font>
      <b/>
      <sz val="12"/>
      <color rgb="FF0F6973"/>
      <name val="Arial"/>
      <family val="2"/>
    </font>
    <font>
      <b/>
      <sz val="15"/>
      <color rgb="FF0F6973"/>
      <name val="Arial"/>
      <family val="2"/>
    </font>
    <font>
      <b/>
      <sz val="11.5"/>
      <color rgb="FF0F6973"/>
      <name val="Arial"/>
      <family val="2"/>
    </font>
    <font>
      <sz val="11.5"/>
      <color rgb="FF0F6973"/>
      <name val="Arial"/>
      <family val="2"/>
    </font>
    <font>
      <sz val="14"/>
      <color theme="0"/>
      <name val="Arial"/>
      <family val="2"/>
    </font>
    <font>
      <b/>
      <sz val="18"/>
      <color rgb="FF0F6973"/>
      <name val="Arial"/>
      <family val="2"/>
    </font>
    <font>
      <b/>
      <sz val="12"/>
      <color theme="0"/>
      <name val="Arial"/>
      <family val="2"/>
    </font>
    <font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F6973"/>
        <bgColor indexed="64"/>
      </patternFill>
    </fill>
    <fill>
      <patternFill patternType="solid">
        <fgColor rgb="FFF3F5F2"/>
        <bgColor indexed="64"/>
      </patternFill>
    </fill>
    <fill>
      <patternFill patternType="solid">
        <fgColor rgb="FFF3F5F2"/>
        <bgColor rgb="FF000000"/>
      </patternFill>
    </fill>
  </fills>
  <borders count="11">
    <border>
      <left/>
      <right/>
      <top/>
      <bottom/>
      <diagonal/>
    </border>
    <border>
      <left style="thin">
        <color rgb="FF91C3BE"/>
      </left>
      <right style="thin">
        <color rgb="FF91C3BE"/>
      </right>
      <top style="thin">
        <color rgb="FF91C3BE"/>
      </top>
      <bottom style="thin">
        <color rgb="FF91C3BE"/>
      </bottom>
      <diagonal/>
    </border>
    <border>
      <left/>
      <right style="thin">
        <color rgb="FF91C3BE"/>
      </right>
      <top style="thin">
        <color rgb="FF91C3BE"/>
      </top>
      <bottom style="thin">
        <color rgb="FF91C3BE"/>
      </bottom>
      <diagonal/>
    </border>
    <border>
      <left/>
      <right style="thin">
        <color rgb="FF91C3BE"/>
      </right>
      <top/>
      <bottom/>
      <diagonal/>
    </border>
    <border>
      <left style="thin">
        <color rgb="FF91C3BE"/>
      </left>
      <right style="thin">
        <color rgb="FF91C3BE"/>
      </right>
      <top style="thin">
        <color rgb="FF91C3BE"/>
      </top>
      <bottom/>
      <diagonal/>
    </border>
    <border>
      <left/>
      <right/>
      <top/>
      <bottom style="thin">
        <color rgb="FF91C3BE"/>
      </bottom>
      <diagonal/>
    </border>
    <border>
      <left/>
      <right style="thin">
        <color rgb="FF91C3BE"/>
      </right>
      <top/>
      <bottom style="thin">
        <color rgb="FF91C3BE"/>
      </bottom>
      <diagonal/>
    </border>
    <border>
      <left/>
      <right/>
      <top style="thin">
        <color rgb="FF91C3BE"/>
      </top>
      <bottom style="thin">
        <color rgb="FF91C3BE"/>
      </bottom>
      <diagonal/>
    </border>
    <border>
      <left style="thin">
        <color rgb="FF91C3BE"/>
      </left>
      <right style="thin">
        <color rgb="FF91C3BE"/>
      </right>
      <top/>
      <bottom/>
      <diagonal/>
    </border>
    <border>
      <left style="thin">
        <color rgb="FF91C3BE"/>
      </left>
      <right/>
      <top style="thin">
        <color rgb="FF91C3BE"/>
      </top>
      <bottom style="thin">
        <color rgb="FF91C3BE"/>
      </bottom>
      <diagonal/>
    </border>
    <border>
      <left/>
      <right style="thin">
        <color rgb="FF91C3BE"/>
      </right>
      <top style="thin">
        <color rgb="FF91C3BE"/>
      </top>
      <bottom/>
      <diagonal/>
    </border>
  </borders>
  <cellStyleXfs count="6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8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vertical="center"/>
    </xf>
    <xf numFmtId="0" fontId="5" fillId="2" borderId="0" xfId="0" applyFont="1" applyFill="1"/>
    <xf numFmtId="0" fontId="6" fillId="2" borderId="0" xfId="47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vertical="top"/>
    </xf>
    <xf numFmtId="0" fontId="8" fillId="2" borderId="0" xfId="0" applyFont="1" applyFill="1"/>
    <xf numFmtId="0" fontId="7" fillId="2" borderId="0" xfId="0" applyFont="1" applyFill="1" applyAlignment="1">
      <alignment horizontal="left" vertical="center"/>
    </xf>
    <xf numFmtId="0" fontId="5" fillId="2" borderId="3" xfId="0" applyFont="1" applyFill="1" applyBorder="1"/>
    <xf numFmtId="20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20" fontId="5" fillId="4" borderId="4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0" fontId="11" fillId="2" borderId="5" xfId="0" applyFont="1" applyFill="1" applyBorder="1" applyAlignment="1">
      <alignment vertical="center"/>
    </xf>
    <xf numFmtId="0" fontId="12" fillId="2" borderId="0" xfId="0" applyFont="1" applyFill="1"/>
    <xf numFmtId="46" fontId="12" fillId="2" borderId="5" xfId="0" applyNumberFormat="1" applyFont="1" applyFill="1" applyBorder="1" applyAlignment="1">
      <alignment horizontal="left" vertical="center" indent="1"/>
    </xf>
    <xf numFmtId="0" fontId="11" fillId="2" borderId="5" xfId="0" applyFont="1" applyFill="1" applyBorder="1" applyAlignment="1">
      <alignment horizontal="left" vertical="center" indent="1"/>
    </xf>
    <xf numFmtId="0" fontId="11" fillId="0" borderId="0" xfId="0" applyFont="1" applyAlignment="1">
      <alignment horizontal="left" vertical="center" indent="1"/>
    </xf>
    <xf numFmtId="0" fontId="11" fillId="2" borderId="7" xfId="0" applyFont="1" applyFill="1" applyBorder="1" applyAlignment="1">
      <alignment horizontal="left" vertical="center" indent="1"/>
    </xf>
    <xf numFmtId="165" fontId="8" fillId="2" borderId="2" xfId="0" applyNumberFormat="1" applyFont="1" applyFill="1" applyBorder="1" applyAlignment="1">
      <alignment horizontal="center" vertical="center"/>
    </xf>
    <xf numFmtId="165" fontId="8" fillId="2" borderId="6" xfId="0" applyNumberFormat="1" applyFont="1" applyFill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3" fillId="2" borderId="0" xfId="47" applyFont="1" applyFill="1" applyBorder="1" applyAlignment="1">
      <alignment vertical="center"/>
    </xf>
    <xf numFmtId="166" fontId="5" fillId="2" borderId="9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67" fontId="12" fillId="2" borderId="5" xfId="0" applyNumberFormat="1" applyFont="1" applyFill="1" applyBorder="1" applyAlignment="1">
      <alignment horizontal="left" vertical="center" indent="1"/>
    </xf>
    <xf numFmtId="0" fontId="14" fillId="2" borderId="0" xfId="0" applyFont="1" applyFill="1" applyAlignment="1">
      <alignment horizontal="left" vertical="center" indent="1"/>
    </xf>
    <xf numFmtId="0" fontId="15" fillId="3" borderId="0" xfId="47" applyFont="1" applyFill="1" applyAlignment="1">
      <alignment horizontal="center" vertical="center"/>
    </xf>
    <xf numFmtId="0" fontId="9" fillId="2" borderId="7" xfId="0" applyFont="1" applyFill="1" applyBorder="1" applyAlignment="1">
      <alignment horizontal="right" vertical="center" indent="1"/>
    </xf>
    <xf numFmtId="0" fontId="9" fillId="2" borderId="2" xfId="0" applyFont="1" applyFill="1" applyBorder="1" applyAlignment="1">
      <alignment horizontal="right" vertical="center" indent="1"/>
    </xf>
    <xf numFmtId="165" fontId="12" fillId="2" borderId="5" xfId="0" applyNumberFormat="1" applyFont="1" applyFill="1" applyBorder="1" applyAlignment="1">
      <alignment horizontal="left" vertical="center" indent="2"/>
    </xf>
    <xf numFmtId="0" fontId="10" fillId="2" borderId="0" xfId="0" applyFont="1" applyFill="1" applyAlignment="1">
      <alignment horizontal="center" vertical="center"/>
    </xf>
    <xf numFmtId="14" fontId="12" fillId="2" borderId="0" xfId="0" applyNumberFormat="1" applyFont="1" applyFill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14" fontId="12" fillId="2" borderId="7" xfId="0" applyNumberFormat="1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20" fontId="16" fillId="5" borderId="4" xfId="0" applyNumberFormat="1" applyFont="1" applyFill="1" applyBorder="1" applyAlignment="1">
      <alignment horizontal="center" vertical="center"/>
    </xf>
    <xf numFmtId="20" fontId="16" fillId="5" borderId="10" xfId="0" applyNumberFormat="1" applyFont="1" applyFill="1" applyBorder="1" applyAlignment="1">
      <alignment horizontal="center" vertical="center"/>
    </xf>
  </cellXfs>
  <cellStyles count="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/>
    <cellStyle name="Normal" xfId="0" builtinId="0"/>
  </cellStyles>
  <dxfs count="0"/>
  <tableStyles count="0" defaultTableStyle="TableStyleMedium9" defaultPivotStyle="PivotStyleMedium4"/>
  <colors>
    <mruColors>
      <color rgb="FF0F6973"/>
      <color rgb="FFF3F5F2"/>
      <color rgb="FFFBFAF7"/>
      <color rgb="FFEBF0EB"/>
      <color rgb="FF91C3BE"/>
      <color rgb="FF00D3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</xdr:colOff>
      <xdr:row>1</xdr:row>
      <xdr:rowOff>21167</xdr:rowOff>
    </xdr:from>
    <xdr:to>
      <xdr:col>4</xdr:col>
      <xdr:colOff>1983317</xdr:colOff>
      <xdr:row>3</xdr:row>
      <xdr:rowOff>144780</xdr:rowOff>
    </xdr:to>
    <xdr:pic>
      <xdr:nvPicPr>
        <xdr:cNvPr id="3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517D199-6ACA-6D83-0043-EF8A2184DD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/>
      </xdr:blipFill>
      <xdr:spPr>
        <a:xfrm>
          <a:off x="243417" y="222250"/>
          <a:ext cx="7772400" cy="5257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</xdr:colOff>
      <xdr:row>1</xdr:row>
      <xdr:rowOff>21167</xdr:rowOff>
    </xdr:from>
    <xdr:to>
      <xdr:col>4</xdr:col>
      <xdr:colOff>1983317</xdr:colOff>
      <xdr:row>3</xdr:row>
      <xdr:rowOff>144780</xdr:rowOff>
    </xdr:to>
    <xdr:pic>
      <xdr:nvPicPr>
        <xdr:cNvPr id="2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D787FC1-EF63-244F-B2A7-5BBA0F057C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/>
      </xdr:blipFill>
      <xdr:spPr>
        <a:xfrm>
          <a:off x="241300" y="224367"/>
          <a:ext cx="7761817" cy="53001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</xdr:colOff>
      <xdr:row>1</xdr:row>
      <xdr:rowOff>21167</xdr:rowOff>
    </xdr:from>
    <xdr:to>
      <xdr:col>4</xdr:col>
      <xdr:colOff>1983317</xdr:colOff>
      <xdr:row>3</xdr:row>
      <xdr:rowOff>144780</xdr:rowOff>
    </xdr:to>
    <xdr:pic>
      <xdr:nvPicPr>
        <xdr:cNvPr id="2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09AAAA-3D4E-F740-A6D4-9C86C1ADC7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/>
      </xdr:blipFill>
      <xdr:spPr>
        <a:xfrm>
          <a:off x="241300" y="224367"/>
          <a:ext cx="7761817" cy="53001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</xdr:colOff>
      <xdr:row>1</xdr:row>
      <xdr:rowOff>21167</xdr:rowOff>
    </xdr:from>
    <xdr:to>
      <xdr:col>4</xdr:col>
      <xdr:colOff>1983317</xdr:colOff>
      <xdr:row>3</xdr:row>
      <xdr:rowOff>144780</xdr:rowOff>
    </xdr:to>
    <xdr:pic>
      <xdr:nvPicPr>
        <xdr:cNvPr id="2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C72052D-EE13-9F48-A371-DE68368991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/>
      </xdr:blipFill>
      <xdr:spPr>
        <a:xfrm>
          <a:off x="241300" y="224367"/>
          <a:ext cx="7761817" cy="53001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</xdr:colOff>
      <xdr:row>1</xdr:row>
      <xdr:rowOff>21167</xdr:rowOff>
    </xdr:from>
    <xdr:to>
      <xdr:col>4</xdr:col>
      <xdr:colOff>1983317</xdr:colOff>
      <xdr:row>3</xdr:row>
      <xdr:rowOff>144780</xdr:rowOff>
    </xdr:to>
    <xdr:pic>
      <xdr:nvPicPr>
        <xdr:cNvPr id="2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7D8608-0A14-1A4A-B5D2-B39491C387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/>
      </xdr:blipFill>
      <xdr:spPr>
        <a:xfrm>
          <a:off x="241300" y="224367"/>
          <a:ext cx="7761817" cy="5300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r.agendrix.com/ressources-cta-restauran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r.agendrix.com/ressources-cta-restaurant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r.agendrix.com/ressources-cta-restaurant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s://r.agendrix.com/ressources-cta-restaurant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s://r.agendrix.com/ressources-cta-restaura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H50"/>
  <sheetViews>
    <sheetView topLeftCell="A12" zoomScale="120" zoomScaleNormal="120" zoomScalePageLayoutView="107" workbookViewId="0">
      <selection activeCell="C27" sqref="C27:E29"/>
    </sheetView>
  </sheetViews>
  <sheetFormatPr baseColWidth="10" defaultRowHeight="16"/>
  <cols>
    <col min="1" max="1" width="2.33203125" style="1" customWidth="1"/>
    <col min="2" max="2" width="29" style="1" customWidth="1"/>
    <col min="3" max="4" width="23.83203125" style="1" customWidth="1"/>
    <col min="5" max="5" width="26.83203125" style="1" customWidth="1"/>
    <col min="6" max="6" width="25.83203125" style="1" customWidth="1"/>
    <col min="7" max="7" width="26" style="1" customWidth="1"/>
    <col min="8" max="8" width="25.83203125" style="1" customWidth="1"/>
    <col min="9" max="9" width="12.83203125" style="1" bestFit="1" customWidth="1"/>
    <col min="10" max="16384" width="10.83203125" style="1"/>
  </cols>
  <sheetData>
    <row r="5" spans="2:8" ht="7" customHeight="1"/>
    <row r="7" spans="2:8" hidden="1"/>
    <row r="8" spans="2:8" ht="23">
      <c r="B8" s="36" t="s">
        <v>21</v>
      </c>
    </row>
    <row r="9" spans="2:8" ht="25" customHeight="1">
      <c r="B9" s="23" t="s">
        <v>1</v>
      </c>
      <c r="C9" s="40">
        <v>46174</v>
      </c>
      <c r="D9" s="40"/>
      <c r="E9" s="19"/>
      <c r="F9" s="20" t="s">
        <v>2</v>
      </c>
      <c r="G9" s="20"/>
      <c r="H9" s="35">
        <v>0.33333333333333331</v>
      </c>
    </row>
    <row r="10" spans="2:8" ht="25" customHeight="1">
      <c r="B10" s="24" t="s">
        <v>19</v>
      </c>
      <c r="C10" s="42"/>
      <c r="D10" s="42"/>
      <c r="E10" s="19"/>
      <c r="F10" s="20" t="s">
        <v>3</v>
      </c>
      <c r="G10" s="20"/>
      <c r="H10" s="22">
        <v>1.6666666666666667</v>
      </c>
    </row>
    <row r="11" spans="2:8" ht="25" customHeight="1">
      <c r="B11" s="25" t="s">
        <v>20</v>
      </c>
      <c r="C11" s="44"/>
      <c r="D11" s="44"/>
      <c r="E11" s="21"/>
      <c r="F11" s="21"/>
      <c r="G11" s="21"/>
      <c r="H11" s="21"/>
    </row>
    <row r="12" spans="2:8" ht="25" customHeight="1">
      <c r="B12" s="23" t="s">
        <v>23</v>
      </c>
      <c r="C12" s="43"/>
      <c r="D12" s="43"/>
      <c r="E12" s="21"/>
      <c r="F12" s="21"/>
      <c r="G12" s="21"/>
      <c r="H12" s="21"/>
    </row>
    <row r="13" spans="2:8">
      <c r="B13" s="10"/>
      <c r="C13" s="10"/>
      <c r="D13" s="10"/>
      <c r="E13" s="10"/>
      <c r="F13" s="10"/>
      <c r="G13" s="10"/>
      <c r="H13" s="10"/>
    </row>
    <row r="14" spans="2:8" ht="30" customHeight="1">
      <c r="B14" s="41" t="s">
        <v>4</v>
      </c>
      <c r="C14" s="41"/>
      <c r="D14" s="41"/>
      <c r="E14" s="41"/>
      <c r="F14" s="41"/>
      <c r="G14" s="41"/>
      <c r="H14" s="41"/>
    </row>
    <row r="15" spans="2:8" s="2" customFormat="1" ht="23" customHeight="1">
      <c r="B15" s="29" t="s">
        <v>6</v>
      </c>
      <c r="C15" s="30" t="s">
        <v>7</v>
      </c>
      <c r="D15" s="29" t="s">
        <v>8</v>
      </c>
      <c r="E15" s="30" t="s">
        <v>9</v>
      </c>
      <c r="F15" s="30" t="s">
        <v>10</v>
      </c>
      <c r="G15" s="30" t="s">
        <v>11</v>
      </c>
      <c r="H15" s="31" t="s">
        <v>12</v>
      </c>
    </row>
    <row r="16" spans="2:8" ht="23" customHeight="1">
      <c r="B16" s="26">
        <f>$C$9</f>
        <v>46174</v>
      </c>
      <c r="C16" s="15">
        <v>0.66666666666666663</v>
      </c>
      <c r="D16" s="15">
        <v>0.91666666666666663</v>
      </c>
      <c r="E16" s="15">
        <v>0</v>
      </c>
      <c r="F16" s="34">
        <f>IF(D16-C16=0,0,IF(D16-C16-E16&gt;0,IF(D16-C16-E16&lt;$H$9,D16-C16-E16,$H$9),IF(D16+1-C16-E16&lt;$H$9,D16+1-C16-E16,$H$9)))</f>
        <v>0.25</v>
      </c>
      <c r="G16" s="34">
        <f>IF(D16-C16-E16&lt;0,D16-C16-E16-F16+1,D16-C16-E16-F16)</f>
        <v>0</v>
      </c>
      <c r="H16" s="33">
        <f>SUM(F16:G16)</f>
        <v>0.25</v>
      </c>
    </row>
    <row r="17" spans="2:8" ht="23" customHeight="1">
      <c r="B17" s="27">
        <f>$C$9+1</f>
        <v>46175</v>
      </c>
      <c r="C17" s="15">
        <v>0.70833333333333337</v>
      </c>
      <c r="D17" s="15">
        <v>0.95833333333333337</v>
      </c>
      <c r="E17" s="15">
        <v>1.0416666666666666E-2</v>
      </c>
      <c r="F17" s="34">
        <f t="shared" ref="F17:F22" si="0">IF(D17-C17=0,0,IF(D17-C17-E17&gt;0,IF(D17-C17-E17&lt;$H$9,D17-C17-E17,$H$9),IF(D17+1-C17-E17&lt;$H$9,D17+1-C17-E17,$H$9)))</f>
        <v>0.23958333333333334</v>
      </c>
      <c r="G17" s="34">
        <f t="shared" ref="G17:G22" si="1">IF(D17-C17-E17&lt;0,D17-C17-E17-F17+1,D17-C17-E17-F17)</f>
        <v>0</v>
      </c>
      <c r="H17" s="33">
        <f t="shared" ref="H17:H22" si="2">SUM(F17:G17)</f>
        <v>0.23958333333333334</v>
      </c>
    </row>
    <row r="18" spans="2:8" ht="23" customHeight="1">
      <c r="B18" s="28">
        <f>$C$9+2</f>
        <v>46176</v>
      </c>
      <c r="C18" s="15">
        <v>0.45833333333333331</v>
      </c>
      <c r="D18" s="15">
        <v>0.83333333333333337</v>
      </c>
      <c r="E18" s="15">
        <v>8.3333333333333329E-2</v>
      </c>
      <c r="F18" s="34">
        <f t="shared" si="0"/>
        <v>0.29166666666666674</v>
      </c>
      <c r="G18" s="34">
        <f t="shared" si="1"/>
        <v>0</v>
      </c>
      <c r="H18" s="33">
        <f t="shared" si="2"/>
        <v>0.29166666666666674</v>
      </c>
    </row>
    <row r="19" spans="2:8" ht="23" customHeight="1">
      <c r="B19" s="26">
        <f>$C$9+3</f>
        <v>46177</v>
      </c>
      <c r="C19" s="15">
        <v>0</v>
      </c>
      <c r="D19" s="15">
        <v>0</v>
      </c>
      <c r="E19" s="15">
        <v>0</v>
      </c>
      <c r="F19" s="34">
        <f t="shared" si="0"/>
        <v>0</v>
      </c>
      <c r="G19" s="34">
        <f t="shared" si="1"/>
        <v>0</v>
      </c>
      <c r="H19" s="33">
        <f t="shared" si="2"/>
        <v>0</v>
      </c>
    </row>
    <row r="20" spans="2:8" ht="23" customHeight="1">
      <c r="B20" s="27">
        <f>$C$9+4</f>
        <v>46178</v>
      </c>
      <c r="C20" s="15">
        <v>0</v>
      </c>
      <c r="D20" s="15">
        <v>0</v>
      </c>
      <c r="E20" s="15">
        <v>0</v>
      </c>
      <c r="F20" s="34">
        <f t="shared" si="0"/>
        <v>0</v>
      </c>
      <c r="G20" s="34">
        <f t="shared" si="1"/>
        <v>0</v>
      </c>
      <c r="H20" s="33">
        <f t="shared" si="2"/>
        <v>0</v>
      </c>
    </row>
    <row r="21" spans="2:8" ht="23" customHeight="1">
      <c r="B21" s="26">
        <f>$C$9+5</f>
        <v>46179</v>
      </c>
      <c r="C21" s="15">
        <v>0</v>
      </c>
      <c r="D21" s="15">
        <v>0</v>
      </c>
      <c r="E21" s="15">
        <v>0</v>
      </c>
      <c r="F21" s="34">
        <f t="shared" si="0"/>
        <v>0</v>
      </c>
      <c r="G21" s="34">
        <f t="shared" si="1"/>
        <v>0</v>
      </c>
      <c r="H21" s="33">
        <f t="shared" si="2"/>
        <v>0</v>
      </c>
    </row>
    <row r="22" spans="2:8" ht="23" customHeight="1">
      <c r="B22" s="27">
        <f>$C$9+6</f>
        <v>46180</v>
      </c>
      <c r="C22" s="15">
        <v>0</v>
      </c>
      <c r="D22" s="15">
        <v>0</v>
      </c>
      <c r="E22" s="15">
        <v>0</v>
      </c>
      <c r="F22" s="34">
        <f t="shared" si="0"/>
        <v>0</v>
      </c>
      <c r="G22" s="34">
        <f t="shared" si="1"/>
        <v>0</v>
      </c>
      <c r="H22" s="33">
        <f t="shared" si="2"/>
        <v>0</v>
      </c>
    </row>
    <row r="23" spans="2:8" ht="30" customHeight="1">
      <c r="B23" s="38" t="s">
        <v>13</v>
      </c>
      <c r="C23" s="38"/>
      <c r="D23" s="39"/>
      <c r="E23" s="13">
        <f>SUM(E16:E22)</f>
        <v>9.375E-2</v>
      </c>
      <c r="F23" s="14">
        <f>IF(SUM(F16:F22)&gt;$H$10,$H$10,SUM(F16:F22))</f>
        <v>0.78125000000000011</v>
      </c>
      <c r="G23" s="34">
        <f>(SUM(G16:G22))+(SUM(F16:F22)-F23)</f>
        <v>0</v>
      </c>
      <c r="H23" s="33">
        <f>SUM(H16:H22)</f>
        <v>0.78125000000000011</v>
      </c>
    </row>
    <row r="24" spans="2:8">
      <c r="B24" s="4"/>
      <c r="C24" s="4"/>
      <c r="D24" s="4"/>
      <c r="E24" s="4"/>
      <c r="F24" s="4"/>
      <c r="G24" s="4"/>
      <c r="H24" s="4"/>
    </row>
    <row r="25" spans="2:8" ht="30" customHeight="1">
      <c r="B25" s="41" t="s">
        <v>5</v>
      </c>
      <c r="C25" s="41"/>
      <c r="D25" s="41"/>
      <c r="E25" s="41"/>
      <c r="F25" s="41"/>
      <c r="G25" s="41"/>
      <c r="H25" s="41"/>
    </row>
    <row r="26" spans="2:8" s="2" customFormat="1" ht="23" customHeight="1">
      <c r="B26" s="29" t="s">
        <v>6</v>
      </c>
      <c r="C26" s="30" t="s">
        <v>7</v>
      </c>
      <c r="D26" s="29" t="s">
        <v>8</v>
      </c>
      <c r="E26" s="30" t="s">
        <v>9</v>
      </c>
      <c r="F26" s="30" t="s">
        <v>10</v>
      </c>
      <c r="G26" s="30" t="s">
        <v>11</v>
      </c>
      <c r="H26" s="31" t="s">
        <v>12</v>
      </c>
    </row>
    <row r="27" spans="2:8" ht="23" customHeight="1">
      <c r="B27" s="26">
        <f>$C$9+7</f>
        <v>46181</v>
      </c>
      <c r="C27" s="15">
        <v>0.66666666666666663</v>
      </c>
      <c r="D27" s="15">
        <v>0.91666666666666663</v>
      </c>
      <c r="E27" s="15">
        <v>0</v>
      </c>
      <c r="F27" s="34">
        <f>IF(D27-C27=0,0,IF(D27-C27-E27&gt;0,IF(D27-C27-E27&lt;$H$9,D27-C27-E27,$H$9),IF(D27+1-C27-E27&lt;$H$9,D27+1-C27-E27,$H$9)))</f>
        <v>0.25</v>
      </c>
      <c r="G27" s="34">
        <f>IF(D27-C27-E27&lt;0,D27-C27-E27-F27+1,D27-C27-E27-F27)</f>
        <v>0</v>
      </c>
      <c r="H27" s="33">
        <f>SUM(F27:G27)</f>
        <v>0.25</v>
      </c>
    </row>
    <row r="28" spans="2:8" ht="23" customHeight="1">
      <c r="B28" s="28">
        <f>$C$9+8</f>
        <v>46182</v>
      </c>
      <c r="C28" s="15">
        <v>0.70833333333333337</v>
      </c>
      <c r="D28" s="15">
        <v>0.95833333333333337</v>
      </c>
      <c r="E28" s="15">
        <v>1.0416666666666666E-2</v>
      </c>
      <c r="F28" s="34">
        <f t="shared" ref="F28:F33" si="3">IF(D28-C28=0,0,IF(D28-C28-E28&gt;0,IF(D28-C28-E28&lt;$H$9,D28-C28-E28,$H$9),IF(D28+1-C28-E28&lt;$H$9,D28+1-C28-E28,$H$9)))</f>
        <v>0.23958333333333334</v>
      </c>
      <c r="G28" s="34">
        <f t="shared" ref="G28:G33" si="4">IF(D28-C28-E28&lt;0,D28-C28-E28-F28+1,D28-C28-E28-F28)</f>
        <v>0</v>
      </c>
      <c r="H28" s="33">
        <f t="shared" ref="H28:H33" si="5">SUM(F28:G28)</f>
        <v>0.23958333333333334</v>
      </c>
    </row>
    <row r="29" spans="2:8" ht="23" customHeight="1">
      <c r="B29" s="26">
        <f>$C$9+9</f>
        <v>46183</v>
      </c>
      <c r="C29" s="15">
        <v>0.45833333333333331</v>
      </c>
      <c r="D29" s="15">
        <v>0.83333333333333337</v>
      </c>
      <c r="E29" s="15">
        <v>8.3333333333333329E-2</v>
      </c>
      <c r="F29" s="34">
        <f t="shared" si="3"/>
        <v>0.29166666666666674</v>
      </c>
      <c r="G29" s="34">
        <f t="shared" si="4"/>
        <v>0</v>
      </c>
      <c r="H29" s="33">
        <f t="shared" si="5"/>
        <v>0.29166666666666674</v>
      </c>
    </row>
    <row r="30" spans="2:8" ht="23" customHeight="1">
      <c r="B30" s="27">
        <f>$C$9+10</f>
        <v>46184</v>
      </c>
      <c r="C30" s="15">
        <v>0</v>
      </c>
      <c r="D30" s="15">
        <v>0</v>
      </c>
      <c r="E30" s="15">
        <v>0</v>
      </c>
      <c r="F30" s="34">
        <f t="shared" si="3"/>
        <v>0</v>
      </c>
      <c r="G30" s="34">
        <f t="shared" si="4"/>
        <v>0</v>
      </c>
      <c r="H30" s="33">
        <f t="shared" si="5"/>
        <v>0</v>
      </c>
    </row>
    <row r="31" spans="2:8" ht="23" customHeight="1">
      <c r="B31" s="27">
        <f>$C$9+11</f>
        <v>46185</v>
      </c>
      <c r="C31" s="15">
        <v>0</v>
      </c>
      <c r="D31" s="15">
        <v>0</v>
      </c>
      <c r="E31" s="15">
        <v>0</v>
      </c>
      <c r="F31" s="34">
        <f t="shared" si="3"/>
        <v>0</v>
      </c>
      <c r="G31" s="34">
        <f t="shared" si="4"/>
        <v>0</v>
      </c>
      <c r="H31" s="33">
        <f t="shared" si="5"/>
        <v>0</v>
      </c>
    </row>
    <row r="32" spans="2:8" ht="23" customHeight="1">
      <c r="B32" s="26">
        <f>$C$9+12</f>
        <v>46186</v>
      </c>
      <c r="C32" s="15">
        <v>0</v>
      </c>
      <c r="D32" s="15">
        <v>0</v>
      </c>
      <c r="E32" s="15">
        <v>0</v>
      </c>
      <c r="F32" s="34">
        <f t="shared" si="3"/>
        <v>0</v>
      </c>
      <c r="G32" s="34">
        <f t="shared" si="4"/>
        <v>0</v>
      </c>
      <c r="H32" s="33">
        <f t="shared" si="5"/>
        <v>0</v>
      </c>
    </row>
    <row r="33" spans="2:8" ht="23" customHeight="1">
      <c r="B33" s="27">
        <f>$C$9+13</f>
        <v>46187</v>
      </c>
      <c r="C33" s="15">
        <v>0</v>
      </c>
      <c r="D33" s="15">
        <v>0</v>
      </c>
      <c r="E33" s="15">
        <v>0</v>
      </c>
      <c r="F33" s="34">
        <f t="shared" si="3"/>
        <v>0</v>
      </c>
      <c r="G33" s="34">
        <f t="shared" si="4"/>
        <v>0</v>
      </c>
      <c r="H33" s="33">
        <f t="shared" si="5"/>
        <v>0</v>
      </c>
    </row>
    <row r="34" spans="2:8" ht="30" customHeight="1">
      <c r="B34" s="38" t="s">
        <v>14</v>
      </c>
      <c r="C34" s="38"/>
      <c r="D34" s="39"/>
      <c r="E34" s="13">
        <f>SUM(E27:E33)</f>
        <v>9.375E-2</v>
      </c>
      <c r="F34" s="14">
        <f>IF(SUM(F27:F33)&gt;$H$10,$H$10,SUM(F27:F33))</f>
        <v>0.78125000000000011</v>
      </c>
      <c r="G34" s="34">
        <f>(SUM(G27:G33))+(SUM(F27:F33)-F34)</f>
        <v>0</v>
      </c>
      <c r="H34" s="33">
        <f>SUM(H27:H33)</f>
        <v>0.78125000000000011</v>
      </c>
    </row>
    <row r="35" spans="2:8">
      <c r="B35" s="4"/>
      <c r="C35" s="4"/>
      <c r="D35" s="4"/>
      <c r="E35" s="12"/>
      <c r="F35" s="4"/>
      <c r="G35" s="4"/>
      <c r="H35" s="4"/>
    </row>
    <row r="36" spans="2:8" ht="34" customHeight="1">
      <c r="B36" s="4"/>
      <c r="C36" s="4"/>
      <c r="D36" s="4"/>
      <c r="E36" s="16" t="s">
        <v>0</v>
      </c>
      <c r="F36" s="17">
        <f>F23+F34</f>
        <v>1.5625000000000002</v>
      </c>
      <c r="G36" s="17">
        <f>G23+G34</f>
        <v>0</v>
      </c>
      <c r="H36" s="18">
        <f>H23+H34</f>
        <v>1.5625000000000002</v>
      </c>
    </row>
    <row r="37" spans="2:8">
      <c r="B37" s="4"/>
      <c r="C37" s="4"/>
      <c r="D37" s="4"/>
      <c r="E37" s="4"/>
      <c r="F37" s="4"/>
      <c r="G37" s="4"/>
      <c r="H37" s="4"/>
    </row>
    <row r="38" spans="2:8">
      <c r="B38" s="4"/>
      <c r="C38" s="4"/>
      <c r="D38" s="4"/>
      <c r="E38" s="4"/>
      <c r="F38" s="4"/>
      <c r="G38" s="4"/>
      <c r="H38" s="4"/>
    </row>
    <row r="39" spans="2:8" ht="22" customHeight="1">
      <c r="B39" s="7" t="s">
        <v>15</v>
      </c>
      <c r="C39" s="8"/>
      <c r="D39" s="8"/>
      <c r="E39" s="8"/>
      <c r="F39" s="5"/>
      <c r="G39" s="32"/>
      <c r="H39" s="32"/>
    </row>
    <row r="40" spans="2:8" ht="22" customHeight="1">
      <c r="B40" s="8" t="s">
        <v>17</v>
      </c>
      <c r="C40" s="8"/>
      <c r="D40" s="8"/>
      <c r="E40" s="8"/>
      <c r="F40" s="4"/>
      <c r="G40" s="32"/>
      <c r="H40" s="32"/>
    </row>
    <row r="41" spans="2:8" ht="18">
      <c r="B41" s="8" t="s">
        <v>16</v>
      </c>
      <c r="C41" s="8"/>
      <c r="D41" s="8"/>
      <c r="E41" s="8"/>
      <c r="F41" s="6"/>
      <c r="G41" s="32"/>
      <c r="H41" s="32"/>
    </row>
    <row r="42" spans="2:8" ht="18" customHeight="1">
      <c r="B42" s="9"/>
      <c r="C42" s="10"/>
      <c r="D42" s="10"/>
      <c r="E42" s="10"/>
      <c r="F42" s="6"/>
      <c r="G42" s="37" t="s">
        <v>22</v>
      </c>
      <c r="H42" s="37"/>
    </row>
    <row r="43" spans="2:8" s="3" customFormat="1" ht="23" customHeight="1">
      <c r="B43" s="11" t="s">
        <v>24</v>
      </c>
      <c r="C43" s="8"/>
      <c r="D43" s="8"/>
      <c r="E43" s="8"/>
      <c r="F43" s="6"/>
      <c r="G43" s="37"/>
      <c r="H43" s="37"/>
    </row>
    <row r="44" spans="2:8" s="3" customFormat="1" ht="23" customHeight="1">
      <c r="B44" s="8" t="s">
        <v>25</v>
      </c>
      <c r="C44" s="8"/>
      <c r="D44" s="8"/>
      <c r="E44" s="8"/>
      <c r="F44" s="4"/>
      <c r="G44" s="6"/>
      <c r="H44" s="6"/>
    </row>
    <row r="45" spans="2:8" s="3" customFormat="1" ht="23" customHeight="1">
      <c r="B45" s="8" t="s">
        <v>18</v>
      </c>
      <c r="C45" s="8"/>
      <c r="D45" s="8"/>
      <c r="E45" s="8"/>
      <c r="F45" s="6"/>
      <c r="G45" s="6"/>
      <c r="H45" s="6"/>
    </row>
    <row r="46" spans="2:8" ht="16" customHeight="1">
      <c r="B46" s="8"/>
      <c r="C46" s="8"/>
      <c r="D46" s="8"/>
      <c r="E46" s="8"/>
      <c r="F46" s="6"/>
      <c r="G46" s="4"/>
      <c r="H46" s="4"/>
    </row>
    <row r="47" spans="2:8" s="3" customFormat="1" ht="23" customHeight="1">
      <c r="B47" s="8"/>
      <c r="C47" s="8"/>
      <c r="D47" s="8"/>
      <c r="E47" s="8"/>
      <c r="F47" s="6"/>
      <c r="G47" s="6"/>
      <c r="H47" s="6"/>
    </row>
    <row r="48" spans="2:8" s="3" customFormat="1" ht="23" customHeight="1">
      <c r="B48" s="8"/>
      <c r="C48" s="8"/>
      <c r="D48" s="8"/>
      <c r="E48" s="8"/>
      <c r="F48" s="6"/>
      <c r="G48" s="6"/>
      <c r="H48" s="6"/>
    </row>
    <row r="49" spans="2:8" s="3" customFormat="1" ht="23" customHeight="1">
      <c r="B49" s="8"/>
      <c r="C49" s="8"/>
      <c r="D49" s="8"/>
      <c r="E49" s="8"/>
      <c r="F49" s="6"/>
      <c r="G49" s="6"/>
      <c r="H49" s="6"/>
    </row>
    <row r="50" spans="2:8">
      <c r="B50" s="4"/>
      <c r="C50" s="4"/>
      <c r="D50" s="4"/>
      <c r="E50" s="4"/>
      <c r="F50" s="4"/>
      <c r="G50" s="4"/>
      <c r="H50" s="4"/>
    </row>
  </sheetData>
  <mergeCells count="9">
    <mergeCell ref="G42:H43"/>
    <mergeCell ref="B23:D23"/>
    <mergeCell ref="C9:D9"/>
    <mergeCell ref="B34:D34"/>
    <mergeCell ref="B14:H14"/>
    <mergeCell ref="B25:H25"/>
    <mergeCell ref="C10:D10"/>
    <mergeCell ref="C12:D12"/>
    <mergeCell ref="C11:D11"/>
  </mergeCells>
  <phoneticPr fontId="3" type="noConversion"/>
  <dataValidations count="2">
    <dataValidation allowBlank="1" showInputMessage="1" showErrorMessage="1" promptTitle="Information" prompt="Utilisez le deux-points pour séparer les heures des minutes. Par exemple, entrez 08:00 pour huit heures." sqref="H9" xr:uid="{2618786B-4B04-AF4A-87F0-FBFA9AE84D52}"/>
    <dataValidation allowBlank="1" showInputMessage="1" showErrorMessage="1" promptTitle="Information" prompt="Utilisez le deux-points pour séparer les heures des minutes. Par exemple, entrez 40:00:00 pour quarante heures." sqref="H10" xr:uid="{D5E6C64D-0681-A247-803F-3D32E05828CC}"/>
  </dataValidations>
  <hyperlinks>
    <hyperlink ref="G42:H43" r:id="rId1" display="Simplifier les feuilles de temps de mon restaurant" xr:uid="{35181426-EFE5-8948-BABF-EE73BD0B43C5}"/>
  </hyperlinks>
  <pageMargins left="0.75" right="0.75" top="1" bottom="1" header="0.5" footer="0.5"/>
  <pageSetup scale="60" orientation="landscape" horizontalDpi="4294967292" verticalDpi="4294967292"/>
  <ignoredErrors>
    <ignoredError sqref="F23 F3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3736E-ACEB-E746-9AAC-70E20EC3CC18}">
  <sheetPr>
    <pageSetUpPr fitToPage="1"/>
  </sheetPr>
  <dimension ref="B5:H50"/>
  <sheetViews>
    <sheetView topLeftCell="A13" zoomScale="120" zoomScaleNormal="120" zoomScalePageLayoutView="107" workbookViewId="0">
      <selection activeCell="C27" sqref="C27:E29"/>
    </sheetView>
  </sheetViews>
  <sheetFormatPr baseColWidth="10" defaultRowHeight="16"/>
  <cols>
    <col min="1" max="1" width="2.33203125" style="1" customWidth="1"/>
    <col min="2" max="2" width="29" style="1" customWidth="1"/>
    <col min="3" max="4" width="23.83203125" style="1" customWidth="1"/>
    <col min="5" max="5" width="26.83203125" style="1" customWidth="1"/>
    <col min="6" max="6" width="25.83203125" style="1" customWidth="1"/>
    <col min="7" max="7" width="26" style="1" customWidth="1"/>
    <col min="8" max="8" width="25.83203125" style="1" customWidth="1"/>
    <col min="9" max="9" width="12.83203125" style="1" bestFit="1" customWidth="1"/>
    <col min="10" max="16384" width="10.83203125" style="1"/>
  </cols>
  <sheetData>
    <row r="5" spans="2:8" ht="7" customHeight="1"/>
    <row r="7" spans="2:8" hidden="1"/>
    <row r="8" spans="2:8" ht="23">
      <c r="B8" s="36" t="s">
        <v>21</v>
      </c>
    </row>
    <row r="9" spans="2:8" ht="25" customHeight="1">
      <c r="B9" s="23" t="s">
        <v>1</v>
      </c>
      <c r="C9" s="40">
        <v>46174</v>
      </c>
      <c r="D9" s="40"/>
      <c r="E9" s="19"/>
      <c r="F9" s="20" t="s">
        <v>2</v>
      </c>
      <c r="G9" s="20"/>
      <c r="H9" s="35">
        <v>0.33333333333333331</v>
      </c>
    </row>
    <row r="10" spans="2:8" ht="25" customHeight="1">
      <c r="B10" s="24" t="s">
        <v>19</v>
      </c>
      <c r="C10" s="44"/>
      <c r="D10" s="44"/>
      <c r="E10" s="19"/>
      <c r="F10" s="20" t="s">
        <v>3</v>
      </c>
      <c r="G10" s="20"/>
      <c r="H10" s="22">
        <v>1.6666666666666667</v>
      </c>
    </row>
    <row r="11" spans="2:8" ht="25" customHeight="1">
      <c r="B11" s="25" t="s">
        <v>20</v>
      </c>
      <c r="C11" s="44"/>
      <c r="D11" s="44"/>
      <c r="E11" s="21"/>
      <c r="F11" s="21"/>
      <c r="G11" s="21"/>
      <c r="H11" s="21"/>
    </row>
    <row r="12" spans="2:8" ht="25" customHeight="1">
      <c r="B12" s="23" t="s">
        <v>23</v>
      </c>
      <c r="C12" s="45"/>
      <c r="D12" s="45"/>
      <c r="E12" s="21"/>
      <c r="F12" s="21"/>
      <c r="G12" s="21"/>
      <c r="H12" s="21"/>
    </row>
    <row r="13" spans="2:8">
      <c r="B13" s="10"/>
      <c r="C13" s="10"/>
      <c r="D13" s="10"/>
      <c r="E13" s="10"/>
      <c r="F13" s="10"/>
      <c r="G13" s="10"/>
      <c r="H13" s="10"/>
    </row>
    <row r="14" spans="2:8" ht="30" customHeight="1">
      <c r="B14" s="41" t="s">
        <v>4</v>
      </c>
      <c r="C14" s="41"/>
      <c r="D14" s="41"/>
      <c r="E14" s="41"/>
      <c r="F14" s="41"/>
      <c r="G14" s="41"/>
      <c r="H14" s="41"/>
    </row>
    <row r="15" spans="2:8" s="2" customFormat="1" ht="23" customHeight="1">
      <c r="B15" s="29" t="s">
        <v>6</v>
      </c>
      <c r="C15" s="30" t="s">
        <v>7</v>
      </c>
      <c r="D15" s="29" t="s">
        <v>8</v>
      </c>
      <c r="E15" s="30" t="s">
        <v>9</v>
      </c>
      <c r="F15" s="30" t="s">
        <v>10</v>
      </c>
      <c r="G15" s="30" t="s">
        <v>11</v>
      </c>
      <c r="H15" s="31" t="s">
        <v>12</v>
      </c>
    </row>
    <row r="16" spans="2:8" ht="23" customHeight="1">
      <c r="B16" s="26">
        <f>$C$9</f>
        <v>46174</v>
      </c>
      <c r="C16" s="15">
        <v>0.75</v>
      </c>
      <c r="D16" s="15">
        <v>8.3333333333333329E-2</v>
      </c>
      <c r="E16" s="15">
        <v>0</v>
      </c>
      <c r="F16" s="34">
        <f>IF(D16-C16=0,0,IF(D16-C16-E16&gt;0,IF(D16-C16-E16&lt;$H$9,D16-C16-E16,$H$9),IF(D16+1-C16-E16&lt;$H$9,D16+1-C16-E16,$H$9)))</f>
        <v>0.33333333333333331</v>
      </c>
      <c r="G16" s="34">
        <f>IF(D16-C16-E16&lt;0,D16-C16-E16-F16+1,D16-C16-E16-F16)</f>
        <v>0</v>
      </c>
      <c r="H16" s="33">
        <f>SUM(F16:G16)</f>
        <v>0.33333333333333331</v>
      </c>
    </row>
    <row r="17" spans="2:8" ht="23" customHeight="1">
      <c r="B17" s="27">
        <f>$C$9+1</f>
        <v>46175</v>
      </c>
      <c r="C17" s="15">
        <v>0.70833333333333337</v>
      </c>
      <c r="D17" s="15">
        <v>0.95833333333333337</v>
      </c>
      <c r="E17" s="15">
        <v>1.0416666666666666E-2</v>
      </c>
      <c r="F17" s="34">
        <f t="shared" ref="F17:F22" si="0">IF(D17-C17=0,0,IF(D17-C17-E17&gt;0,IF(D17-C17-E17&lt;$H$9,D17-C17-E17,$H$9),IF(D17+1-C17-E17&lt;$H$9,D17+1-C17-E17,$H$9)))</f>
        <v>0.23958333333333334</v>
      </c>
      <c r="G17" s="34">
        <f t="shared" ref="G17:G22" si="1">IF(D17-C17-E17&lt;0,D17-C17-E17-F17+1,D17-C17-E17-F17)</f>
        <v>0</v>
      </c>
      <c r="H17" s="33">
        <f t="shared" ref="H17:H22" si="2">SUM(F17:G17)</f>
        <v>0.23958333333333334</v>
      </c>
    </row>
    <row r="18" spans="2:8" ht="23" customHeight="1">
      <c r="B18" s="28">
        <f>$C$9+2</f>
        <v>46176</v>
      </c>
      <c r="C18" s="15">
        <v>0.47916666666666669</v>
      </c>
      <c r="D18" s="15">
        <v>0.875</v>
      </c>
      <c r="E18" s="15">
        <v>8.3333333333333329E-2</v>
      </c>
      <c r="F18" s="34">
        <f t="shared" si="0"/>
        <v>0.3125</v>
      </c>
      <c r="G18" s="34">
        <f t="shared" si="1"/>
        <v>0</v>
      </c>
      <c r="H18" s="33">
        <f t="shared" si="2"/>
        <v>0.3125</v>
      </c>
    </row>
    <row r="19" spans="2:8" ht="23" customHeight="1">
      <c r="B19" s="26">
        <f>$C$9+3</f>
        <v>46177</v>
      </c>
      <c r="C19" s="15">
        <v>0</v>
      </c>
      <c r="D19" s="15">
        <v>0</v>
      </c>
      <c r="E19" s="15">
        <v>0</v>
      </c>
      <c r="F19" s="34">
        <f t="shared" si="0"/>
        <v>0</v>
      </c>
      <c r="G19" s="34">
        <f t="shared" si="1"/>
        <v>0</v>
      </c>
      <c r="H19" s="33">
        <f t="shared" si="2"/>
        <v>0</v>
      </c>
    </row>
    <row r="20" spans="2:8" ht="23" customHeight="1">
      <c r="B20" s="27">
        <f>$C$9+4</f>
        <v>46178</v>
      </c>
      <c r="C20" s="15">
        <v>0</v>
      </c>
      <c r="D20" s="15">
        <v>0</v>
      </c>
      <c r="E20" s="15">
        <v>0</v>
      </c>
      <c r="F20" s="34">
        <f t="shared" si="0"/>
        <v>0</v>
      </c>
      <c r="G20" s="34">
        <f t="shared" si="1"/>
        <v>0</v>
      </c>
      <c r="H20" s="33">
        <f t="shared" si="2"/>
        <v>0</v>
      </c>
    </row>
    <row r="21" spans="2:8" ht="23" customHeight="1">
      <c r="B21" s="26">
        <f>$C$9+5</f>
        <v>46179</v>
      </c>
      <c r="C21" s="15">
        <v>0</v>
      </c>
      <c r="D21" s="15">
        <v>0</v>
      </c>
      <c r="E21" s="15">
        <v>0</v>
      </c>
      <c r="F21" s="34">
        <f t="shared" si="0"/>
        <v>0</v>
      </c>
      <c r="G21" s="34">
        <f t="shared" si="1"/>
        <v>0</v>
      </c>
      <c r="H21" s="33">
        <f t="shared" si="2"/>
        <v>0</v>
      </c>
    </row>
    <row r="22" spans="2:8" ht="23" customHeight="1">
      <c r="B22" s="27">
        <f>$C$9+6</f>
        <v>46180</v>
      </c>
      <c r="C22" s="15">
        <v>0</v>
      </c>
      <c r="D22" s="15">
        <v>0</v>
      </c>
      <c r="E22" s="15">
        <v>0</v>
      </c>
      <c r="F22" s="34">
        <f t="shared" si="0"/>
        <v>0</v>
      </c>
      <c r="G22" s="34">
        <f t="shared" si="1"/>
        <v>0</v>
      </c>
      <c r="H22" s="33">
        <f t="shared" si="2"/>
        <v>0</v>
      </c>
    </row>
    <row r="23" spans="2:8" ht="30" customHeight="1">
      <c r="B23" s="38" t="s">
        <v>13</v>
      </c>
      <c r="C23" s="38"/>
      <c r="D23" s="39"/>
      <c r="E23" s="13">
        <f>SUM(E16:E22)</f>
        <v>9.375E-2</v>
      </c>
      <c r="F23" s="14">
        <f>IF(SUM(F16:F22)&gt;$H$10,$H$10,SUM(F16:F22))</f>
        <v>0.88541666666666663</v>
      </c>
      <c r="G23" s="34">
        <f>(SUM(G16:G22))+(SUM(F16:F22)-F23)</f>
        <v>0</v>
      </c>
      <c r="H23" s="33">
        <f>SUM(H16:H22)</f>
        <v>0.88541666666666663</v>
      </c>
    </row>
    <row r="24" spans="2:8">
      <c r="B24" s="4"/>
      <c r="C24" s="4"/>
      <c r="D24" s="4"/>
      <c r="E24" s="4"/>
      <c r="F24" s="4"/>
      <c r="G24" s="4"/>
      <c r="H24" s="4"/>
    </row>
    <row r="25" spans="2:8" ht="30" customHeight="1">
      <c r="B25" s="41" t="s">
        <v>5</v>
      </c>
      <c r="C25" s="41"/>
      <c r="D25" s="41"/>
      <c r="E25" s="41"/>
      <c r="F25" s="41"/>
      <c r="G25" s="41"/>
      <c r="H25" s="41"/>
    </row>
    <row r="26" spans="2:8" s="2" customFormat="1" ht="23" customHeight="1">
      <c r="B26" s="29" t="s">
        <v>6</v>
      </c>
      <c r="C26" s="30" t="s">
        <v>7</v>
      </c>
      <c r="D26" s="29" t="s">
        <v>8</v>
      </c>
      <c r="E26" s="30" t="s">
        <v>9</v>
      </c>
      <c r="F26" s="30" t="s">
        <v>10</v>
      </c>
      <c r="G26" s="30" t="s">
        <v>11</v>
      </c>
      <c r="H26" s="31" t="s">
        <v>12</v>
      </c>
    </row>
    <row r="27" spans="2:8" ht="23" customHeight="1">
      <c r="B27" s="26">
        <f>$C$9+7</f>
        <v>46181</v>
      </c>
      <c r="C27" s="46">
        <v>0.75</v>
      </c>
      <c r="D27" s="47">
        <v>8.3333333333333329E-2</v>
      </c>
      <c r="E27" s="47">
        <v>0</v>
      </c>
      <c r="F27" s="34">
        <f>IF(D27-C27=0,0,IF(D27-C27-E27&gt;0,IF(D27-C27-E27&lt;$H$9,D27-C27-E27,$H$9),IF(D27+1-C27-E27&lt;$H$9,D27+1-C27-E27,$H$9)))</f>
        <v>0.33333333333333331</v>
      </c>
      <c r="G27" s="34">
        <f>IF(D27-C27-E27&lt;0,D27-C27-E27-F27+1,D27-C27-E27-F27)</f>
        <v>0</v>
      </c>
      <c r="H27" s="33">
        <f>SUM(F27:G27)</f>
        <v>0.33333333333333331</v>
      </c>
    </row>
    <row r="28" spans="2:8" ht="23" customHeight="1">
      <c r="B28" s="28">
        <f>$C$9+8</f>
        <v>46182</v>
      </c>
      <c r="C28" s="46">
        <v>0.70833333333333337</v>
      </c>
      <c r="D28" s="47">
        <v>0.95833333333333337</v>
      </c>
      <c r="E28" s="47">
        <v>1.0416666666666666E-2</v>
      </c>
      <c r="F28" s="34">
        <f t="shared" ref="F28:F33" si="3">IF(D28-C28=0,0,IF(D28-C28-E28&gt;0,IF(D28-C28-E28&lt;$H$9,D28-C28-E28,$H$9),IF(D28+1-C28-E28&lt;$H$9,D28+1-C28-E28,$H$9)))</f>
        <v>0.23958333333333334</v>
      </c>
      <c r="G28" s="34">
        <f t="shared" ref="G28:G33" si="4">IF(D28-C28-E28&lt;0,D28-C28-E28-F28+1,D28-C28-E28-F28)</f>
        <v>0</v>
      </c>
      <c r="H28" s="33">
        <f t="shared" ref="H28:H33" si="5">SUM(F28:G28)</f>
        <v>0.23958333333333334</v>
      </c>
    </row>
    <row r="29" spans="2:8" ht="23" customHeight="1">
      <c r="B29" s="26">
        <f>$C$9+9</f>
        <v>46183</v>
      </c>
      <c r="C29" s="46">
        <v>0.47916666666666669</v>
      </c>
      <c r="D29" s="47">
        <v>0.875</v>
      </c>
      <c r="E29" s="47">
        <v>8.3333333333333329E-2</v>
      </c>
      <c r="F29" s="34">
        <f t="shared" si="3"/>
        <v>0.3125</v>
      </c>
      <c r="G29" s="34">
        <f t="shared" si="4"/>
        <v>0</v>
      </c>
      <c r="H29" s="33">
        <f t="shared" si="5"/>
        <v>0.3125</v>
      </c>
    </row>
    <row r="30" spans="2:8" ht="23" customHeight="1">
      <c r="B30" s="27">
        <f>$C$9+10</f>
        <v>46184</v>
      </c>
      <c r="C30" s="15">
        <v>0</v>
      </c>
      <c r="D30" s="15">
        <v>0</v>
      </c>
      <c r="E30" s="15">
        <v>0</v>
      </c>
      <c r="F30" s="34">
        <f t="shared" si="3"/>
        <v>0</v>
      </c>
      <c r="G30" s="34">
        <f t="shared" si="4"/>
        <v>0</v>
      </c>
      <c r="H30" s="33">
        <f t="shared" si="5"/>
        <v>0</v>
      </c>
    </row>
    <row r="31" spans="2:8" ht="23" customHeight="1">
      <c r="B31" s="27">
        <f>$C$9+11</f>
        <v>46185</v>
      </c>
      <c r="C31" s="15">
        <v>0</v>
      </c>
      <c r="D31" s="15">
        <v>0</v>
      </c>
      <c r="E31" s="15">
        <v>0</v>
      </c>
      <c r="F31" s="34">
        <f t="shared" si="3"/>
        <v>0</v>
      </c>
      <c r="G31" s="34">
        <f t="shared" si="4"/>
        <v>0</v>
      </c>
      <c r="H31" s="33">
        <f t="shared" si="5"/>
        <v>0</v>
      </c>
    </row>
    <row r="32" spans="2:8" ht="23" customHeight="1">
      <c r="B32" s="26">
        <f>$C$9+12</f>
        <v>46186</v>
      </c>
      <c r="C32" s="15">
        <v>0</v>
      </c>
      <c r="D32" s="15">
        <v>0</v>
      </c>
      <c r="E32" s="15">
        <v>0</v>
      </c>
      <c r="F32" s="34">
        <f t="shared" si="3"/>
        <v>0</v>
      </c>
      <c r="G32" s="34">
        <f t="shared" si="4"/>
        <v>0</v>
      </c>
      <c r="H32" s="33">
        <f t="shared" si="5"/>
        <v>0</v>
      </c>
    </row>
    <row r="33" spans="2:8" ht="23" customHeight="1">
      <c r="B33" s="27">
        <f>$C$9+13</f>
        <v>46187</v>
      </c>
      <c r="C33" s="15">
        <v>0</v>
      </c>
      <c r="D33" s="15">
        <v>0</v>
      </c>
      <c r="E33" s="15">
        <v>0</v>
      </c>
      <c r="F33" s="34">
        <f t="shared" si="3"/>
        <v>0</v>
      </c>
      <c r="G33" s="34">
        <f t="shared" si="4"/>
        <v>0</v>
      </c>
      <c r="H33" s="33">
        <f t="shared" si="5"/>
        <v>0</v>
      </c>
    </row>
    <row r="34" spans="2:8" ht="30" customHeight="1">
      <c r="B34" s="38" t="s">
        <v>14</v>
      </c>
      <c r="C34" s="38"/>
      <c r="D34" s="39"/>
      <c r="E34" s="13">
        <f>SUM(E27:E33)</f>
        <v>9.375E-2</v>
      </c>
      <c r="F34" s="14">
        <f>IF(SUM(F27:F33)&gt;$H$10,$H$10,SUM(F27:F33))</f>
        <v>0.88541666666666663</v>
      </c>
      <c r="G34" s="34">
        <f>(SUM(G27:G33))+(SUM(F27:F33)-F34)</f>
        <v>0</v>
      </c>
      <c r="H34" s="33">
        <f>SUM(H27:H33)</f>
        <v>0.88541666666666663</v>
      </c>
    </row>
    <row r="35" spans="2:8">
      <c r="B35" s="4"/>
      <c r="C35" s="4"/>
      <c r="D35" s="4"/>
      <c r="E35" s="12"/>
      <c r="F35" s="4"/>
      <c r="G35" s="4"/>
      <c r="H35" s="4"/>
    </row>
    <row r="36" spans="2:8" ht="34" customHeight="1">
      <c r="B36" s="4"/>
      <c r="C36" s="4"/>
      <c r="D36" s="4"/>
      <c r="E36" s="16" t="s">
        <v>0</v>
      </c>
      <c r="F36" s="17">
        <f>F23+F34</f>
        <v>1.7708333333333333</v>
      </c>
      <c r="G36" s="17">
        <f>G23+G34</f>
        <v>0</v>
      </c>
      <c r="H36" s="18">
        <f>H23+H34</f>
        <v>1.7708333333333333</v>
      </c>
    </row>
    <row r="37" spans="2:8">
      <c r="B37" s="4"/>
      <c r="C37" s="4"/>
      <c r="D37" s="4"/>
      <c r="E37" s="4"/>
      <c r="F37" s="4"/>
      <c r="G37" s="4"/>
      <c r="H37" s="4"/>
    </row>
    <row r="38" spans="2:8">
      <c r="B38" s="4"/>
      <c r="C38" s="4"/>
      <c r="D38" s="4"/>
      <c r="E38" s="4"/>
      <c r="F38" s="4"/>
      <c r="G38" s="4"/>
      <c r="H38" s="4"/>
    </row>
    <row r="39" spans="2:8" ht="22" customHeight="1">
      <c r="B39" s="7" t="s">
        <v>15</v>
      </c>
      <c r="C39" s="8"/>
      <c r="D39" s="8"/>
      <c r="E39" s="8"/>
      <c r="F39" s="5"/>
      <c r="G39" s="32"/>
      <c r="H39" s="32"/>
    </row>
    <row r="40" spans="2:8" ht="22" customHeight="1">
      <c r="B40" s="8" t="s">
        <v>17</v>
      </c>
      <c r="C40" s="8"/>
      <c r="D40" s="8"/>
      <c r="E40" s="8"/>
      <c r="F40" s="4"/>
      <c r="G40" s="32"/>
      <c r="H40" s="32"/>
    </row>
    <row r="41" spans="2:8" ht="18">
      <c r="B41" s="8" t="s">
        <v>16</v>
      </c>
      <c r="C41" s="8"/>
      <c r="D41" s="8"/>
      <c r="E41" s="8"/>
      <c r="F41" s="6"/>
      <c r="G41" s="32"/>
      <c r="H41" s="32"/>
    </row>
    <row r="42" spans="2:8" ht="18" customHeight="1">
      <c r="B42" s="9"/>
      <c r="C42" s="10"/>
      <c r="D42" s="10"/>
      <c r="E42" s="10"/>
      <c r="F42" s="6"/>
      <c r="G42" s="37" t="s">
        <v>22</v>
      </c>
      <c r="H42" s="37"/>
    </row>
    <row r="43" spans="2:8" s="3" customFormat="1" ht="23" customHeight="1">
      <c r="B43" s="11" t="s">
        <v>26</v>
      </c>
      <c r="C43" s="8"/>
      <c r="D43" s="8"/>
      <c r="E43" s="8"/>
      <c r="F43" s="6"/>
      <c r="G43" s="37"/>
      <c r="H43" s="37"/>
    </row>
    <row r="44" spans="2:8" s="3" customFormat="1" ht="23" customHeight="1">
      <c r="B44" s="8" t="s">
        <v>27</v>
      </c>
      <c r="C44" s="8"/>
      <c r="D44" s="8"/>
      <c r="E44" s="8"/>
      <c r="F44" s="4"/>
      <c r="G44" s="6"/>
      <c r="H44" s="6"/>
    </row>
    <row r="45" spans="2:8" s="3" customFormat="1" ht="23" customHeight="1">
      <c r="B45" s="8" t="s">
        <v>18</v>
      </c>
      <c r="C45" s="8"/>
      <c r="D45" s="8"/>
      <c r="E45" s="8"/>
      <c r="F45" s="6"/>
      <c r="G45" s="6"/>
      <c r="H45" s="6"/>
    </row>
    <row r="46" spans="2:8" ht="16" customHeight="1">
      <c r="B46" s="8"/>
      <c r="C46" s="8"/>
      <c r="D46" s="8"/>
      <c r="E46" s="8"/>
      <c r="F46" s="6"/>
      <c r="G46" s="4"/>
      <c r="H46" s="4"/>
    </row>
    <row r="47" spans="2:8" s="3" customFormat="1" ht="23" customHeight="1">
      <c r="B47" s="8"/>
      <c r="C47" s="8"/>
      <c r="D47" s="8"/>
      <c r="E47" s="8"/>
      <c r="F47" s="6"/>
      <c r="G47" s="6"/>
      <c r="H47" s="6"/>
    </row>
    <row r="48" spans="2:8" s="3" customFormat="1" ht="23" customHeight="1">
      <c r="B48" s="8"/>
      <c r="C48" s="8"/>
      <c r="D48" s="8"/>
      <c r="E48" s="8"/>
      <c r="F48" s="6"/>
      <c r="G48" s="6"/>
      <c r="H48" s="6"/>
    </row>
    <row r="49" spans="2:8" s="3" customFormat="1" ht="23" customHeight="1">
      <c r="B49" s="8"/>
      <c r="C49" s="8"/>
      <c r="D49" s="8"/>
      <c r="E49" s="8"/>
      <c r="F49" s="6"/>
      <c r="G49" s="6"/>
      <c r="H49" s="6"/>
    </row>
    <row r="50" spans="2:8">
      <c r="B50" s="4"/>
      <c r="C50" s="4"/>
      <c r="D50" s="4"/>
      <c r="E50" s="4"/>
      <c r="F50" s="4"/>
      <c r="G50" s="4"/>
      <c r="H50" s="4"/>
    </row>
  </sheetData>
  <mergeCells count="9">
    <mergeCell ref="B25:H25"/>
    <mergeCell ref="B34:D34"/>
    <mergeCell ref="G42:H43"/>
    <mergeCell ref="C9:D9"/>
    <mergeCell ref="C10:D10"/>
    <mergeCell ref="C11:D11"/>
    <mergeCell ref="C12:D12"/>
    <mergeCell ref="B14:H14"/>
    <mergeCell ref="B23:D23"/>
  </mergeCells>
  <dataValidations count="2">
    <dataValidation allowBlank="1" showInputMessage="1" showErrorMessage="1" promptTitle="Information" prompt="Utilisez le deux-points pour séparer les heures des minutes. Par exemple, entrez 40:00:00 pour quarante heures." sqref="H10" xr:uid="{6C2A4C42-D1BB-044B-9A39-68F2047167AE}"/>
    <dataValidation allowBlank="1" showInputMessage="1" showErrorMessage="1" promptTitle="Information" prompt="Utilisez le deux-points pour séparer les heures des minutes. Par exemple, entrez 08:00 pour huit heures." sqref="H9" xr:uid="{EC437800-144E-8E41-A386-81ABCD8023B0}"/>
  </dataValidations>
  <hyperlinks>
    <hyperlink ref="G42:H43" r:id="rId1" display="Simplifier les feuilles de temps de mon restaurant" xr:uid="{C33DC1B0-5D56-C340-8A7D-4FE0C46AC7B1}"/>
  </hyperlinks>
  <pageMargins left="0.75" right="0.75" top="1" bottom="1" header="0.5" footer="0.5"/>
  <pageSetup scale="60" orientation="landscape" horizontalDpi="4294967292" verticalDpi="4294967292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16DA6-DFA7-454A-88CB-DE35B877BDA2}">
  <sheetPr>
    <pageSetUpPr fitToPage="1"/>
  </sheetPr>
  <dimension ref="B5:H50"/>
  <sheetViews>
    <sheetView topLeftCell="A13" zoomScale="120" zoomScaleNormal="120" zoomScalePageLayoutView="107" workbookViewId="0">
      <selection activeCell="C27" sqref="C27:E29"/>
    </sheetView>
  </sheetViews>
  <sheetFormatPr baseColWidth="10" defaultRowHeight="16"/>
  <cols>
    <col min="1" max="1" width="2.33203125" style="1" customWidth="1"/>
    <col min="2" max="2" width="29" style="1" customWidth="1"/>
    <col min="3" max="4" width="23.83203125" style="1" customWidth="1"/>
    <col min="5" max="5" width="26.83203125" style="1" customWidth="1"/>
    <col min="6" max="6" width="25.83203125" style="1" customWidth="1"/>
    <col min="7" max="7" width="26" style="1" customWidth="1"/>
    <col min="8" max="8" width="25.83203125" style="1" customWidth="1"/>
    <col min="9" max="9" width="12.83203125" style="1" bestFit="1" customWidth="1"/>
    <col min="10" max="16384" width="10.83203125" style="1"/>
  </cols>
  <sheetData>
    <row r="5" spans="2:8" ht="7" customHeight="1"/>
    <row r="7" spans="2:8" hidden="1"/>
    <row r="8" spans="2:8" ht="23">
      <c r="B8" s="36" t="s">
        <v>21</v>
      </c>
    </row>
    <row r="9" spans="2:8" ht="25" customHeight="1">
      <c r="B9" s="23" t="s">
        <v>1</v>
      </c>
      <c r="C9" s="40">
        <v>46174</v>
      </c>
      <c r="D9" s="40"/>
      <c r="E9" s="19"/>
      <c r="F9" s="20" t="s">
        <v>2</v>
      </c>
      <c r="G9" s="20"/>
      <c r="H9" s="35">
        <v>0.33333333333333331</v>
      </c>
    </row>
    <row r="10" spans="2:8" ht="25" customHeight="1">
      <c r="B10" s="24" t="s">
        <v>19</v>
      </c>
      <c r="C10" s="42"/>
      <c r="D10" s="42"/>
      <c r="E10" s="19"/>
      <c r="F10" s="20" t="s">
        <v>3</v>
      </c>
      <c r="G10" s="20"/>
      <c r="H10" s="22">
        <v>1.6666666666666667</v>
      </c>
    </row>
    <row r="11" spans="2:8" ht="25" customHeight="1">
      <c r="B11" s="25" t="s">
        <v>20</v>
      </c>
      <c r="C11" s="44"/>
      <c r="D11" s="44"/>
      <c r="E11" s="21"/>
      <c r="F11" s="21"/>
      <c r="G11" s="21"/>
      <c r="H11" s="21"/>
    </row>
    <row r="12" spans="2:8" ht="25" customHeight="1">
      <c r="B12" s="23" t="s">
        <v>23</v>
      </c>
      <c r="C12" s="43"/>
      <c r="D12" s="43"/>
      <c r="E12" s="21"/>
      <c r="F12" s="21"/>
      <c r="G12" s="21"/>
      <c r="H12" s="21"/>
    </row>
    <row r="13" spans="2:8">
      <c r="B13" s="10"/>
      <c r="C13" s="10"/>
      <c r="D13" s="10"/>
      <c r="E13" s="10"/>
      <c r="F13" s="10"/>
      <c r="G13" s="10"/>
      <c r="H13" s="10"/>
    </row>
    <row r="14" spans="2:8" ht="30" customHeight="1">
      <c r="B14" s="41" t="s">
        <v>4</v>
      </c>
      <c r="C14" s="41"/>
      <c r="D14" s="41"/>
      <c r="E14" s="41"/>
      <c r="F14" s="41"/>
      <c r="G14" s="41"/>
      <c r="H14" s="41"/>
    </row>
    <row r="15" spans="2:8" s="2" customFormat="1" ht="23" customHeight="1">
      <c r="B15" s="29" t="s">
        <v>6</v>
      </c>
      <c r="C15" s="30" t="s">
        <v>7</v>
      </c>
      <c r="D15" s="29" t="s">
        <v>8</v>
      </c>
      <c r="E15" s="30" t="s">
        <v>9</v>
      </c>
      <c r="F15" s="30" t="s">
        <v>10</v>
      </c>
      <c r="G15" s="30" t="s">
        <v>11</v>
      </c>
      <c r="H15" s="31" t="s">
        <v>12</v>
      </c>
    </row>
    <row r="16" spans="2:8" ht="23" customHeight="1">
      <c r="B16" s="26">
        <f>$C$9</f>
        <v>46174</v>
      </c>
      <c r="C16" s="15">
        <v>0.70833333333333337</v>
      </c>
      <c r="D16" s="15">
        <v>0.83333333333333337</v>
      </c>
      <c r="E16" s="15">
        <v>0</v>
      </c>
      <c r="F16" s="34">
        <f>IF(D16-C16=0,0,IF(D16-C16-E16&gt;0,IF(D16-C16-E16&lt;$H$9,D16-C16-E16,$H$9),IF(D16+1-C16-E16&lt;$H$9,D16+1-C16-E16,$H$9)))</f>
        <v>0.125</v>
      </c>
      <c r="G16" s="34">
        <f>IF(D16-C16-E16&lt;0,D16-C16-E16-F16+1,D16-C16-E16-F16)</f>
        <v>0</v>
      </c>
      <c r="H16" s="33">
        <f>SUM(F16:G16)</f>
        <v>0.125</v>
      </c>
    </row>
    <row r="17" spans="2:8" ht="23" customHeight="1">
      <c r="B17" s="27">
        <f>$C$9+1</f>
        <v>46175</v>
      </c>
      <c r="C17" s="15">
        <v>0.6875</v>
      </c>
      <c r="D17" s="15">
        <v>0.89583333333333337</v>
      </c>
      <c r="E17" s="15">
        <v>1.0416666666666666E-2</v>
      </c>
      <c r="F17" s="34">
        <f t="shared" ref="F17:F22" si="0">IF(D17-C17=0,0,IF(D17-C17-E17&gt;0,IF(D17-C17-E17&lt;$H$9,D17-C17-E17,$H$9),IF(D17+1-C17-E17&lt;$H$9,D17+1-C17-E17,$H$9)))</f>
        <v>0.19791666666666671</v>
      </c>
      <c r="G17" s="34">
        <f t="shared" ref="G17:G22" si="1">IF(D17-C17-E17&lt;0,D17-C17-E17-F17+1,D17-C17-E17-F17)</f>
        <v>0</v>
      </c>
      <c r="H17" s="33">
        <f t="shared" ref="H17:H22" si="2">SUM(F17:G17)</f>
        <v>0.19791666666666671</v>
      </c>
    </row>
    <row r="18" spans="2:8" ht="23" customHeight="1">
      <c r="B18" s="28">
        <f>$C$9+2</f>
        <v>46176</v>
      </c>
      <c r="C18" s="15">
        <v>0.47916666666666669</v>
      </c>
      <c r="D18" s="15">
        <v>0.875</v>
      </c>
      <c r="E18" s="15">
        <v>8.3333333333333329E-2</v>
      </c>
      <c r="F18" s="34">
        <f t="shared" si="0"/>
        <v>0.3125</v>
      </c>
      <c r="G18" s="34">
        <f t="shared" si="1"/>
        <v>0</v>
      </c>
      <c r="H18" s="33">
        <f t="shared" si="2"/>
        <v>0.3125</v>
      </c>
    </row>
    <row r="19" spans="2:8" ht="23" customHeight="1">
      <c r="B19" s="26">
        <f>$C$9+3</f>
        <v>46177</v>
      </c>
      <c r="C19" s="15">
        <v>0</v>
      </c>
      <c r="D19" s="15">
        <v>0</v>
      </c>
      <c r="E19" s="15">
        <v>0</v>
      </c>
      <c r="F19" s="34">
        <f t="shared" si="0"/>
        <v>0</v>
      </c>
      <c r="G19" s="34">
        <f t="shared" si="1"/>
        <v>0</v>
      </c>
      <c r="H19" s="33">
        <f t="shared" si="2"/>
        <v>0</v>
      </c>
    </row>
    <row r="20" spans="2:8" ht="23" customHeight="1">
      <c r="B20" s="27">
        <f>$C$9+4</f>
        <v>46178</v>
      </c>
      <c r="C20" s="15">
        <v>0</v>
      </c>
      <c r="D20" s="15">
        <v>0</v>
      </c>
      <c r="E20" s="15">
        <v>0</v>
      </c>
      <c r="F20" s="34">
        <f t="shared" si="0"/>
        <v>0</v>
      </c>
      <c r="G20" s="34">
        <f t="shared" si="1"/>
        <v>0</v>
      </c>
      <c r="H20" s="33">
        <f t="shared" si="2"/>
        <v>0</v>
      </c>
    </row>
    <row r="21" spans="2:8" ht="23" customHeight="1">
      <c r="B21" s="26">
        <f>$C$9+5</f>
        <v>46179</v>
      </c>
      <c r="C21" s="15">
        <v>0</v>
      </c>
      <c r="D21" s="15">
        <v>0</v>
      </c>
      <c r="E21" s="15">
        <v>0</v>
      </c>
      <c r="F21" s="34">
        <f t="shared" si="0"/>
        <v>0</v>
      </c>
      <c r="G21" s="34">
        <f t="shared" si="1"/>
        <v>0</v>
      </c>
      <c r="H21" s="33">
        <f t="shared" si="2"/>
        <v>0</v>
      </c>
    </row>
    <row r="22" spans="2:8" ht="23" customHeight="1">
      <c r="B22" s="27">
        <f>$C$9+6</f>
        <v>46180</v>
      </c>
      <c r="C22" s="15">
        <v>0</v>
      </c>
      <c r="D22" s="15">
        <v>0</v>
      </c>
      <c r="E22" s="15">
        <v>0</v>
      </c>
      <c r="F22" s="34">
        <f t="shared" si="0"/>
        <v>0</v>
      </c>
      <c r="G22" s="34">
        <f t="shared" si="1"/>
        <v>0</v>
      </c>
      <c r="H22" s="33">
        <f t="shared" si="2"/>
        <v>0</v>
      </c>
    </row>
    <row r="23" spans="2:8" ht="30" customHeight="1">
      <c r="B23" s="38" t="s">
        <v>13</v>
      </c>
      <c r="C23" s="38"/>
      <c r="D23" s="39"/>
      <c r="E23" s="13">
        <f>SUM(E16:E22)</f>
        <v>9.375E-2</v>
      </c>
      <c r="F23" s="14">
        <f>IF(SUM(F16:F22)&gt;$H$10,$H$10,SUM(F16:F22))</f>
        <v>0.63541666666666674</v>
      </c>
      <c r="G23" s="34">
        <f>(SUM(G16:G22))+(SUM(F16:F22)-F23)</f>
        <v>0</v>
      </c>
      <c r="H23" s="33">
        <f>SUM(H16:H22)</f>
        <v>0.63541666666666674</v>
      </c>
    </row>
    <row r="24" spans="2:8">
      <c r="B24" s="4"/>
      <c r="C24" s="4"/>
      <c r="D24" s="4"/>
      <c r="E24" s="4"/>
      <c r="F24" s="4"/>
      <c r="G24" s="4"/>
      <c r="H24" s="4"/>
    </row>
    <row r="25" spans="2:8" ht="30" customHeight="1">
      <c r="B25" s="41" t="s">
        <v>5</v>
      </c>
      <c r="C25" s="41"/>
      <c r="D25" s="41"/>
      <c r="E25" s="41"/>
      <c r="F25" s="41"/>
      <c r="G25" s="41"/>
      <c r="H25" s="41"/>
    </row>
    <row r="26" spans="2:8" s="2" customFormat="1" ht="23" customHeight="1">
      <c r="B26" s="29" t="s">
        <v>6</v>
      </c>
      <c r="C26" s="30" t="s">
        <v>7</v>
      </c>
      <c r="D26" s="29" t="s">
        <v>8</v>
      </c>
      <c r="E26" s="30" t="s">
        <v>9</v>
      </c>
      <c r="F26" s="30" t="s">
        <v>10</v>
      </c>
      <c r="G26" s="30" t="s">
        <v>11</v>
      </c>
      <c r="H26" s="31" t="s">
        <v>12</v>
      </c>
    </row>
    <row r="27" spans="2:8" ht="23" customHeight="1">
      <c r="B27" s="26">
        <f>$C$9+7</f>
        <v>46181</v>
      </c>
      <c r="C27" s="15">
        <v>0.70833333333333337</v>
      </c>
      <c r="D27" s="15">
        <v>0.83333333333333337</v>
      </c>
      <c r="E27" s="15">
        <v>0</v>
      </c>
      <c r="F27" s="34">
        <f>IF(D27-C27=0,0,IF(D27-C27-E27&gt;0,IF(D27-C27-E27&lt;$H$9,D27-C27-E27,$H$9),IF(D27+1-C27-E27&lt;$H$9,D27+1-C27-E27,$H$9)))</f>
        <v>0.125</v>
      </c>
      <c r="G27" s="34">
        <f>IF(D27-C27-E27&lt;0,D27-C27-E27-F27+1,D27-C27-E27-F27)</f>
        <v>0</v>
      </c>
      <c r="H27" s="33">
        <f>SUM(F27:G27)</f>
        <v>0.125</v>
      </c>
    </row>
    <row r="28" spans="2:8" ht="23" customHeight="1">
      <c r="B28" s="28">
        <f>$C$9+8</f>
        <v>46182</v>
      </c>
      <c r="C28" s="15">
        <v>0.6875</v>
      </c>
      <c r="D28" s="15">
        <v>0.89583333333333337</v>
      </c>
      <c r="E28" s="15">
        <v>1.0416666666666666E-2</v>
      </c>
      <c r="F28" s="34">
        <f t="shared" ref="F28:F33" si="3">IF(D28-C28=0,0,IF(D28-C28-E28&gt;0,IF(D28-C28-E28&lt;$H$9,D28-C28-E28,$H$9),IF(D28+1-C28-E28&lt;$H$9,D28+1-C28-E28,$H$9)))</f>
        <v>0.19791666666666671</v>
      </c>
      <c r="G28" s="34">
        <f t="shared" ref="G28:G33" si="4">IF(D28-C28-E28&lt;0,D28-C28-E28-F28+1,D28-C28-E28-F28)</f>
        <v>0</v>
      </c>
      <c r="H28" s="33">
        <f t="shared" ref="H28:H33" si="5">SUM(F28:G28)</f>
        <v>0.19791666666666671</v>
      </c>
    </row>
    <row r="29" spans="2:8" ht="23" customHeight="1">
      <c r="B29" s="26">
        <f>$C$9+9</f>
        <v>46183</v>
      </c>
      <c r="C29" s="15">
        <v>0.47916666666666669</v>
      </c>
      <c r="D29" s="15">
        <v>0.875</v>
      </c>
      <c r="E29" s="15">
        <v>8.3333333333333329E-2</v>
      </c>
      <c r="F29" s="34">
        <f t="shared" si="3"/>
        <v>0.3125</v>
      </c>
      <c r="G29" s="34">
        <f t="shared" si="4"/>
        <v>0</v>
      </c>
      <c r="H29" s="33">
        <f t="shared" si="5"/>
        <v>0.3125</v>
      </c>
    </row>
    <row r="30" spans="2:8" ht="23" customHeight="1">
      <c r="B30" s="27">
        <f>$C$9+10</f>
        <v>46184</v>
      </c>
      <c r="C30" s="15">
        <v>0</v>
      </c>
      <c r="D30" s="15">
        <v>0</v>
      </c>
      <c r="E30" s="15">
        <v>0</v>
      </c>
      <c r="F30" s="34">
        <f t="shared" si="3"/>
        <v>0</v>
      </c>
      <c r="G30" s="34">
        <f t="shared" si="4"/>
        <v>0</v>
      </c>
      <c r="H30" s="33">
        <f t="shared" si="5"/>
        <v>0</v>
      </c>
    </row>
    <row r="31" spans="2:8" ht="23" customHeight="1">
      <c r="B31" s="27">
        <f>$C$9+11</f>
        <v>46185</v>
      </c>
      <c r="C31" s="15">
        <v>0</v>
      </c>
      <c r="D31" s="15">
        <v>0</v>
      </c>
      <c r="E31" s="15">
        <v>0</v>
      </c>
      <c r="F31" s="34">
        <f t="shared" si="3"/>
        <v>0</v>
      </c>
      <c r="G31" s="34">
        <f t="shared" si="4"/>
        <v>0</v>
      </c>
      <c r="H31" s="33">
        <f t="shared" si="5"/>
        <v>0</v>
      </c>
    </row>
    <row r="32" spans="2:8" ht="23" customHeight="1">
      <c r="B32" s="26">
        <f>$C$9+12</f>
        <v>46186</v>
      </c>
      <c r="C32" s="15">
        <v>0</v>
      </c>
      <c r="D32" s="15">
        <v>0</v>
      </c>
      <c r="E32" s="15">
        <v>0</v>
      </c>
      <c r="F32" s="34">
        <f t="shared" si="3"/>
        <v>0</v>
      </c>
      <c r="G32" s="34">
        <f t="shared" si="4"/>
        <v>0</v>
      </c>
      <c r="H32" s="33">
        <f t="shared" si="5"/>
        <v>0</v>
      </c>
    </row>
    <row r="33" spans="2:8" ht="23" customHeight="1">
      <c r="B33" s="27">
        <f>$C$9+13</f>
        <v>46187</v>
      </c>
      <c r="C33" s="15">
        <v>0</v>
      </c>
      <c r="D33" s="15">
        <v>0</v>
      </c>
      <c r="E33" s="15">
        <v>0</v>
      </c>
      <c r="F33" s="34">
        <f t="shared" si="3"/>
        <v>0</v>
      </c>
      <c r="G33" s="34">
        <f t="shared" si="4"/>
        <v>0</v>
      </c>
      <c r="H33" s="33">
        <f t="shared" si="5"/>
        <v>0</v>
      </c>
    </row>
    <row r="34" spans="2:8" ht="30" customHeight="1">
      <c r="B34" s="38" t="s">
        <v>14</v>
      </c>
      <c r="C34" s="38"/>
      <c r="D34" s="39"/>
      <c r="E34" s="13">
        <f>SUM(E27:E33)</f>
        <v>9.375E-2</v>
      </c>
      <c r="F34" s="14">
        <f>IF(SUM(F27:F33)&gt;$H$10,$H$10,SUM(F27:F33))</f>
        <v>0.63541666666666674</v>
      </c>
      <c r="G34" s="34">
        <f>(SUM(G27:G33))+(SUM(F27:F33)-F34)</f>
        <v>0</v>
      </c>
      <c r="H34" s="33">
        <f>SUM(H27:H33)</f>
        <v>0.63541666666666674</v>
      </c>
    </row>
    <row r="35" spans="2:8">
      <c r="B35" s="4"/>
      <c r="C35" s="4"/>
      <c r="D35" s="4"/>
      <c r="E35" s="12"/>
      <c r="F35" s="4"/>
      <c r="G35" s="4"/>
      <c r="H35" s="4"/>
    </row>
    <row r="36" spans="2:8" ht="34" customHeight="1">
      <c r="B36" s="4"/>
      <c r="C36" s="4"/>
      <c r="D36" s="4"/>
      <c r="E36" s="16" t="s">
        <v>0</v>
      </c>
      <c r="F36" s="17">
        <f>F23+F34</f>
        <v>1.2708333333333335</v>
      </c>
      <c r="G36" s="17">
        <f>G23+G34</f>
        <v>0</v>
      </c>
      <c r="H36" s="18">
        <f>H23+H34</f>
        <v>1.2708333333333335</v>
      </c>
    </row>
    <row r="37" spans="2:8">
      <c r="B37" s="4"/>
      <c r="C37" s="4"/>
      <c r="D37" s="4"/>
      <c r="E37" s="4"/>
      <c r="F37" s="4"/>
      <c r="G37" s="4"/>
      <c r="H37" s="4"/>
    </row>
    <row r="38" spans="2:8">
      <c r="B38" s="4"/>
      <c r="C38" s="4"/>
      <c r="D38" s="4"/>
      <c r="E38" s="4"/>
      <c r="F38" s="4"/>
      <c r="G38" s="4"/>
      <c r="H38" s="4"/>
    </row>
    <row r="39" spans="2:8" ht="22" customHeight="1">
      <c r="B39" s="7" t="s">
        <v>15</v>
      </c>
      <c r="C39" s="8"/>
      <c r="D39" s="8"/>
      <c r="E39" s="8"/>
      <c r="F39" s="5"/>
      <c r="G39" s="32"/>
      <c r="H39" s="32"/>
    </row>
    <row r="40" spans="2:8" ht="22" customHeight="1">
      <c r="B40" s="8" t="s">
        <v>17</v>
      </c>
      <c r="C40" s="8"/>
      <c r="D40" s="8"/>
      <c r="E40" s="8"/>
      <c r="F40" s="4"/>
      <c r="G40" s="32"/>
      <c r="H40" s="32"/>
    </row>
    <row r="41" spans="2:8" ht="18">
      <c r="B41" s="8" t="s">
        <v>16</v>
      </c>
      <c r="C41" s="8"/>
      <c r="D41" s="8"/>
      <c r="E41" s="8"/>
      <c r="F41" s="6"/>
      <c r="G41" s="32"/>
      <c r="H41" s="32"/>
    </row>
    <row r="42" spans="2:8" ht="18" customHeight="1">
      <c r="B42" s="9"/>
      <c r="C42" s="10"/>
      <c r="D42" s="10"/>
      <c r="E42" s="10"/>
      <c r="F42" s="6"/>
      <c r="G42" s="37" t="s">
        <v>22</v>
      </c>
      <c r="H42" s="37"/>
    </row>
    <row r="43" spans="2:8" s="3" customFormat="1" ht="23" customHeight="1">
      <c r="B43" s="11" t="s">
        <v>28</v>
      </c>
      <c r="C43" s="8"/>
      <c r="D43" s="8"/>
      <c r="E43" s="8"/>
      <c r="F43" s="6"/>
      <c r="G43" s="37"/>
      <c r="H43" s="37"/>
    </row>
    <row r="44" spans="2:8" s="3" customFormat="1" ht="23" customHeight="1">
      <c r="B44" s="8" t="s">
        <v>29</v>
      </c>
      <c r="C44" s="8"/>
      <c r="D44" s="8"/>
      <c r="E44" s="8"/>
      <c r="F44" s="4"/>
      <c r="G44" s="6"/>
      <c r="H44" s="6"/>
    </row>
    <row r="45" spans="2:8" s="3" customFormat="1" ht="23" customHeight="1">
      <c r="B45" s="8" t="s">
        <v>18</v>
      </c>
      <c r="C45" s="8"/>
      <c r="D45" s="8"/>
      <c r="E45" s="8"/>
      <c r="F45" s="6"/>
      <c r="G45" s="6"/>
      <c r="H45" s="6"/>
    </row>
    <row r="46" spans="2:8" ht="16" customHeight="1">
      <c r="B46" s="8"/>
      <c r="C46" s="8"/>
      <c r="D46" s="8"/>
      <c r="E46" s="8"/>
      <c r="F46" s="6"/>
      <c r="G46" s="4"/>
      <c r="H46" s="4"/>
    </row>
    <row r="47" spans="2:8" s="3" customFormat="1" ht="23" customHeight="1">
      <c r="B47" s="8"/>
      <c r="C47" s="8"/>
      <c r="D47" s="8"/>
      <c r="E47" s="8"/>
      <c r="F47" s="6"/>
      <c r="G47" s="6"/>
      <c r="H47" s="6"/>
    </row>
    <row r="48" spans="2:8" s="3" customFormat="1" ht="23" customHeight="1">
      <c r="B48" s="8"/>
      <c r="C48" s="8"/>
      <c r="D48" s="8"/>
      <c r="E48" s="8"/>
      <c r="F48" s="6"/>
      <c r="G48" s="6"/>
      <c r="H48" s="6"/>
    </row>
    <row r="49" spans="2:8" s="3" customFormat="1" ht="23" customHeight="1">
      <c r="B49" s="8"/>
      <c r="C49" s="8"/>
      <c r="D49" s="8"/>
      <c r="E49" s="8"/>
      <c r="F49" s="6"/>
      <c r="G49" s="6"/>
      <c r="H49" s="6"/>
    </row>
    <row r="50" spans="2:8">
      <c r="B50" s="4"/>
      <c r="C50" s="4"/>
      <c r="D50" s="4"/>
      <c r="E50" s="4"/>
      <c r="F50" s="4"/>
      <c r="G50" s="4"/>
      <c r="H50" s="4"/>
    </row>
  </sheetData>
  <mergeCells count="9">
    <mergeCell ref="B25:H25"/>
    <mergeCell ref="B34:D34"/>
    <mergeCell ref="G42:H43"/>
    <mergeCell ref="C9:D9"/>
    <mergeCell ref="C10:D10"/>
    <mergeCell ref="C11:D11"/>
    <mergeCell ref="C12:D12"/>
    <mergeCell ref="B14:H14"/>
    <mergeCell ref="B23:D23"/>
  </mergeCells>
  <dataValidations count="2">
    <dataValidation allowBlank="1" showInputMessage="1" showErrorMessage="1" promptTitle="Information" prompt="Utilisez le deux-points pour séparer les heures des minutes. Par exemple, entrez 08:00 pour huit heures." sqref="H9" xr:uid="{BAC0C8D5-EE2F-984C-96E2-1DEB93C579AA}"/>
    <dataValidation allowBlank="1" showInputMessage="1" showErrorMessage="1" promptTitle="Information" prompt="Utilisez le deux-points pour séparer les heures des minutes. Par exemple, entrez 40:00:00 pour quarante heures." sqref="H10" xr:uid="{47ABD907-9D88-CD47-A9E1-DFD4D20ED80F}"/>
  </dataValidations>
  <hyperlinks>
    <hyperlink ref="G42:H43" r:id="rId1" display="Simplifier les feuilles de temps de mon restaurant" xr:uid="{621E3997-ED76-DD4A-93F5-5DCD53099D1C}"/>
  </hyperlinks>
  <pageMargins left="0.75" right="0.75" top="1" bottom="1" header="0.5" footer="0.5"/>
  <pageSetup scale="60" orientation="landscape" horizontalDpi="4294967292" verticalDpi="4294967292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FC9C1-EF48-2C49-BA4A-217A05166F01}">
  <sheetPr>
    <pageSetUpPr fitToPage="1"/>
  </sheetPr>
  <dimension ref="B5:H50"/>
  <sheetViews>
    <sheetView topLeftCell="A14" zoomScale="120" zoomScaleNormal="120" zoomScalePageLayoutView="107" workbookViewId="0">
      <selection activeCell="C27" sqref="C27:E29"/>
    </sheetView>
  </sheetViews>
  <sheetFormatPr baseColWidth="10" defaultRowHeight="16"/>
  <cols>
    <col min="1" max="1" width="2.33203125" style="1" customWidth="1"/>
    <col min="2" max="2" width="29" style="1" customWidth="1"/>
    <col min="3" max="4" width="23.83203125" style="1" customWidth="1"/>
    <col min="5" max="5" width="26.83203125" style="1" customWidth="1"/>
    <col min="6" max="6" width="25.83203125" style="1" customWidth="1"/>
    <col min="7" max="7" width="26" style="1" customWidth="1"/>
    <col min="8" max="8" width="25.83203125" style="1" customWidth="1"/>
    <col min="9" max="9" width="12.83203125" style="1" bestFit="1" customWidth="1"/>
    <col min="10" max="16384" width="10.83203125" style="1"/>
  </cols>
  <sheetData>
    <row r="5" spans="2:8" ht="7" customHeight="1"/>
    <row r="7" spans="2:8" hidden="1"/>
    <row r="8" spans="2:8" ht="23">
      <c r="B8" s="36" t="s">
        <v>21</v>
      </c>
    </row>
    <row r="9" spans="2:8" ht="25" customHeight="1">
      <c r="B9" s="23" t="s">
        <v>1</v>
      </c>
      <c r="C9" s="40">
        <v>46174</v>
      </c>
      <c r="D9" s="40"/>
      <c r="E9" s="19"/>
      <c r="F9" s="20" t="s">
        <v>34</v>
      </c>
      <c r="G9" s="20"/>
      <c r="H9" s="35">
        <v>0.33333333333333331</v>
      </c>
    </row>
    <row r="10" spans="2:8" ht="25" customHeight="1">
      <c r="B10" s="24" t="s">
        <v>19</v>
      </c>
      <c r="C10" s="42"/>
      <c r="D10" s="42"/>
      <c r="E10" s="19"/>
      <c r="F10" s="20" t="s">
        <v>35</v>
      </c>
      <c r="G10" s="20"/>
      <c r="H10" s="22">
        <v>1.6666666666666667</v>
      </c>
    </row>
    <row r="11" spans="2:8" ht="25" customHeight="1">
      <c r="B11" s="25" t="s">
        <v>20</v>
      </c>
      <c r="C11" s="44"/>
      <c r="D11" s="44"/>
      <c r="E11" s="21"/>
      <c r="F11" s="21"/>
      <c r="G11" s="21"/>
      <c r="H11" s="21"/>
    </row>
    <row r="12" spans="2:8" ht="25" customHeight="1">
      <c r="B12" s="23" t="s">
        <v>23</v>
      </c>
      <c r="C12" s="43"/>
      <c r="D12" s="43"/>
      <c r="E12" s="21"/>
      <c r="F12" s="21"/>
      <c r="G12" s="21"/>
      <c r="H12" s="21"/>
    </row>
    <row r="13" spans="2:8">
      <c r="B13" s="10"/>
      <c r="C13" s="10"/>
      <c r="D13" s="10"/>
      <c r="E13" s="10"/>
      <c r="F13" s="10"/>
      <c r="G13" s="10"/>
      <c r="H13" s="10"/>
    </row>
    <row r="14" spans="2:8" ht="30" customHeight="1">
      <c r="B14" s="41" t="s">
        <v>4</v>
      </c>
      <c r="C14" s="41"/>
      <c r="D14" s="41"/>
      <c r="E14" s="41"/>
      <c r="F14" s="41"/>
      <c r="G14" s="41"/>
      <c r="H14" s="41"/>
    </row>
    <row r="15" spans="2:8" s="2" customFormat="1" ht="23" customHeight="1">
      <c r="B15" s="29" t="s">
        <v>6</v>
      </c>
      <c r="C15" s="30" t="s">
        <v>7</v>
      </c>
      <c r="D15" s="29" t="s">
        <v>8</v>
      </c>
      <c r="E15" s="30" t="s">
        <v>9</v>
      </c>
      <c r="F15" s="30" t="s">
        <v>10</v>
      </c>
      <c r="G15" s="30" t="s">
        <v>11</v>
      </c>
      <c r="H15" s="31" t="s">
        <v>12</v>
      </c>
    </row>
    <row r="16" spans="2:8" ht="23" customHeight="1">
      <c r="B16" s="26">
        <f>$C$9</f>
        <v>46174</v>
      </c>
      <c r="C16" s="15">
        <v>0.66666666666666663</v>
      </c>
      <c r="D16" s="15">
        <v>0.875</v>
      </c>
      <c r="E16" s="15">
        <v>0</v>
      </c>
      <c r="F16" s="34">
        <f>IF(D16-C16=0,0,IF(D16-C16-E16&gt;0,IF(D16-C16-E16&lt;$H$9,D16-C16-E16,$H$9),IF(D16+1-C16-E16&lt;$H$9,D16+1-C16-E16,$H$9)))</f>
        <v>0.20833333333333337</v>
      </c>
      <c r="G16" s="34">
        <f>IF(D16-C16-E16&lt;0,D16-C16-E16-F16+1,D16-C16-E16-F16)</f>
        <v>0</v>
      </c>
      <c r="H16" s="33">
        <f>SUM(F16:G16)</f>
        <v>0.20833333333333337</v>
      </c>
    </row>
    <row r="17" spans="2:8" ht="23" customHeight="1">
      <c r="B17" s="27">
        <f>$C$9+1</f>
        <v>46175</v>
      </c>
      <c r="C17" s="15">
        <v>0.70833333333333337</v>
      </c>
      <c r="D17" s="15">
        <v>0.91666666666666663</v>
      </c>
      <c r="E17" s="15">
        <v>1.0416666666666666E-2</v>
      </c>
      <c r="F17" s="34">
        <f t="shared" ref="F17:F22" si="0">IF(D17-C17=0,0,IF(D17-C17-E17&gt;0,IF(D17-C17-E17&lt;$H$9,D17-C17-E17,$H$9),IF(D17+1-C17-E17&lt;$H$9,D17+1-C17-E17,$H$9)))</f>
        <v>0.1979166666666666</v>
      </c>
      <c r="G17" s="34">
        <f t="shared" ref="G17:G22" si="1">IF(D17-C17-E17&lt;0,D17-C17-E17-F17+1,D17-C17-E17-F17)</f>
        <v>0</v>
      </c>
      <c r="H17" s="33">
        <f t="shared" ref="H17:H22" si="2">SUM(F17:G17)</f>
        <v>0.1979166666666666</v>
      </c>
    </row>
    <row r="18" spans="2:8" ht="23" customHeight="1">
      <c r="B18" s="28">
        <f>$C$9+2</f>
        <v>46176</v>
      </c>
      <c r="C18" s="15">
        <v>0.47916666666666669</v>
      </c>
      <c r="D18" s="15">
        <v>0.8125</v>
      </c>
      <c r="E18" s="15">
        <v>8.3333333333333329E-2</v>
      </c>
      <c r="F18" s="34">
        <f t="shared" si="0"/>
        <v>0.25</v>
      </c>
      <c r="G18" s="34">
        <f t="shared" si="1"/>
        <v>0</v>
      </c>
      <c r="H18" s="33">
        <f t="shared" si="2"/>
        <v>0.25</v>
      </c>
    </row>
    <row r="19" spans="2:8" ht="23" customHeight="1">
      <c r="B19" s="26">
        <f>$C$9+3</f>
        <v>46177</v>
      </c>
      <c r="C19" s="15">
        <v>0</v>
      </c>
      <c r="D19" s="15">
        <v>0</v>
      </c>
      <c r="E19" s="15">
        <v>0</v>
      </c>
      <c r="F19" s="34">
        <f t="shared" si="0"/>
        <v>0</v>
      </c>
      <c r="G19" s="34">
        <f t="shared" si="1"/>
        <v>0</v>
      </c>
      <c r="H19" s="33">
        <f t="shared" si="2"/>
        <v>0</v>
      </c>
    </row>
    <row r="20" spans="2:8" ht="23" customHeight="1">
      <c r="B20" s="27">
        <f>$C$9+4</f>
        <v>46178</v>
      </c>
      <c r="C20" s="15">
        <v>0</v>
      </c>
      <c r="D20" s="15">
        <v>0</v>
      </c>
      <c r="E20" s="15">
        <v>0</v>
      </c>
      <c r="F20" s="34">
        <f t="shared" si="0"/>
        <v>0</v>
      </c>
      <c r="G20" s="34">
        <f t="shared" si="1"/>
        <v>0</v>
      </c>
      <c r="H20" s="33">
        <f t="shared" si="2"/>
        <v>0</v>
      </c>
    </row>
    <row r="21" spans="2:8" ht="23" customHeight="1">
      <c r="B21" s="26">
        <f>$C$9+5</f>
        <v>46179</v>
      </c>
      <c r="C21" s="15">
        <v>0</v>
      </c>
      <c r="D21" s="15">
        <v>0</v>
      </c>
      <c r="E21" s="15">
        <v>0</v>
      </c>
      <c r="F21" s="34">
        <f t="shared" si="0"/>
        <v>0</v>
      </c>
      <c r="G21" s="34">
        <f t="shared" si="1"/>
        <v>0</v>
      </c>
      <c r="H21" s="33">
        <f t="shared" si="2"/>
        <v>0</v>
      </c>
    </row>
    <row r="22" spans="2:8" ht="23" customHeight="1">
      <c r="B22" s="27">
        <f>$C$9+6</f>
        <v>46180</v>
      </c>
      <c r="C22" s="15">
        <v>0</v>
      </c>
      <c r="D22" s="15">
        <v>0</v>
      </c>
      <c r="E22" s="15">
        <v>0</v>
      </c>
      <c r="F22" s="34">
        <f t="shared" si="0"/>
        <v>0</v>
      </c>
      <c r="G22" s="34">
        <f t="shared" si="1"/>
        <v>0</v>
      </c>
      <c r="H22" s="33">
        <f t="shared" si="2"/>
        <v>0</v>
      </c>
    </row>
    <row r="23" spans="2:8" ht="30" customHeight="1">
      <c r="B23" s="38" t="s">
        <v>13</v>
      </c>
      <c r="C23" s="38"/>
      <c r="D23" s="39"/>
      <c r="E23" s="13">
        <f>SUM(E16:E22)</f>
        <v>9.375E-2</v>
      </c>
      <c r="F23" s="14">
        <f>IF(SUM(F16:F22)&gt;$H$10,$H$10,SUM(F16:F22))</f>
        <v>0.65625</v>
      </c>
      <c r="G23" s="34">
        <f>(SUM(G16:G22))+(SUM(F16:F22)-F23)</f>
        <v>0</v>
      </c>
      <c r="H23" s="33">
        <f>SUM(H16:H22)</f>
        <v>0.65625</v>
      </c>
    </row>
    <row r="24" spans="2:8">
      <c r="B24" s="4"/>
      <c r="C24" s="4"/>
      <c r="D24" s="4"/>
      <c r="E24" s="4"/>
      <c r="F24" s="4"/>
      <c r="G24" s="4"/>
      <c r="H24" s="4"/>
    </row>
    <row r="25" spans="2:8" ht="30" customHeight="1">
      <c r="B25" s="41" t="s">
        <v>5</v>
      </c>
      <c r="C25" s="41"/>
      <c r="D25" s="41"/>
      <c r="E25" s="41"/>
      <c r="F25" s="41"/>
      <c r="G25" s="41"/>
      <c r="H25" s="41"/>
    </row>
    <row r="26" spans="2:8" s="2" customFormat="1" ht="23" customHeight="1">
      <c r="B26" s="29" t="s">
        <v>6</v>
      </c>
      <c r="C26" s="30" t="s">
        <v>7</v>
      </c>
      <c r="D26" s="29" t="s">
        <v>8</v>
      </c>
      <c r="E26" s="30" t="s">
        <v>9</v>
      </c>
      <c r="F26" s="30" t="s">
        <v>10</v>
      </c>
      <c r="G26" s="30" t="s">
        <v>11</v>
      </c>
      <c r="H26" s="31" t="s">
        <v>12</v>
      </c>
    </row>
    <row r="27" spans="2:8" ht="23" customHeight="1">
      <c r="B27" s="26">
        <f>$C$9+7</f>
        <v>46181</v>
      </c>
      <c r="C27" s="15">
        <v>0.66666666666666663</v>
      </c>
      <c r="D27" s="15">
        <v>0.875</v>
      </c>
      <c r="E27" s="15">
        <v>0</v>
      </c>
      <c r="F27" s="34">
        <f>IF(D27-C27=0,0,IF(D27-C27-E27&gt;0,IF(D27-C27-E27&lt;$H$9,D27-C27-E27,$H$9),IF(D27+1-C27-E27&lt;$H$9,D27+1-C27-E27,$H$9)))</f>
        <v>0.20833333333333337</v>
      </c>
      <c r="G27" s="34">
        <f>IF(D27-C27-E27&lt;0,D27-C27-E27-F27+1,D27-C27-E27-F27)</f>
        <v>0</v>
      </c>
      <c r="H27" s="33">
        <f>SUM(F27:G27)</f>
        <v>0.20833333333333337</v>
      </c>
    </row>
    <row r="28" spans="2:8" ht="23" customHeight="1">
      <c r="B28" s="28">
        <f>$C$9+8</f>
        <v>46182</v>
      </c>
      <c r="C28" s="15">
        <v>0.70833333333333337</v>
      </c>
      <c r="D28" s="15">
        <v>0.91666666666666663</v>
      </c>
      <c r="E28" s="15">
        <v>1.0416666666666666E-2</v>
      </c>
      <c r="F28" s="34">
        <f t="shared" ref="F28:F33" si="3">IF(D28-C28=0,0,IF(D28-C28-E28&gt;0,IF(D28-C28-E28&lt;$H$9,D28-C28-E28,$H$9),IF(D28+1-C28-E28&lt;$H$9,D28+1-C28-E28,$H$9)))</f>
        <v>0.1979166666666666</v>
      </c>
      <c r="G28" s="34">
        <f t="shared" ref="G28:G33" si="4">IF(D28-C28-E28&lt;0,D28-C28-E28-F28+1,D28-C28-E28-F28)</f>
        <v>0</v>
      </c>
      <c r="H28" s="33">
        <f t="shared" ref="H28:H33" si="5">SUM(F28:G28)</f>
        <v>0.1979166666666666</v>
      </c>
    </row>
    <row r="29" spans="2:8" ht="23" customHeight="1">
      <c r="B29" s="26">
        <f>$C$9+9</f>
        <v>46183</v>
      </c>
      <c r="C29" s="15">
        <v>0.47916666666666669</v>
      </c>
      <c r="D29" s="15">
        <v>0.8125</v>
      </c>
      <c r="E29" s="15">
        <v>8.3333333333333329E-2</v>
      </c>
      <c r="F29" s="34">
        <f t="shared" si="3"/>
        <v>0.25</v>
      </c>
      <c r="G29" s="34">
        <f t="shared" si="4"/>
        <v>0</v>
      </c>
      <c r="H29" s="33">
        <f t="shared" si="5"/>
        <v>0.25</v>
      </c>
    </row>
    <row r="30" spans="2:8" ht="23" customHeight="1">
      <c r="B30" s="27">
        <f>$C$9+10</f>
        <v>46184</v>
      </c>
      <c r="C30" s="15">
        <v>0</v>
      </c>
      <c r="D30" s="15">
        <v>0</v>
      </c>
      <c r="E30" s="15">
        <v>0</v>
      </c>
      <c r="F30" s="34">
        <f t="shared" si="3"/>
        <v>0</v>
      </c>
      <c r="G30" s="34">
        <f t="shared" si="4"/>
        <v>0</v>
      </c>
      <c r="H30" s="33">
        <f t="shared" si="5"/>
        <v>0</v>
      </c>
    </row>
    <row r="31" spans="2:8" ht="23" customHeight="1">
      <c r="B31" s="27">
        <f>$C$9+11</f>
        <v>46185</v>
      </c>
      <c r="C31" s="15">
        <v>0</v>
      </c>
      <c r="D31" s="15">
        <v>0</v>
      </c>
      <c r="E31" s="15">
        <v>0</v>
      </c>
      <c r="F31" s="34">
        <f t="shared" si="3"/>
        <v>0</v>
      </c>
      <c r="G31" s="34">
        <f t="shared" si="4"/>
        <v>0</v>
      </c>
      <c r="H31" s="33">
        <f t="shared" si="5"/>
        <v>0</v>
      </c>
    </row>
    <row r="32" spans="2:8" ht="23" customHeight="1">
      <c r="B32" s="26">
        <f>$C$9+12</f>
        <v>46186</v>
      </c>
      <c r="C32" s="15">
        <v>0</v>
      </c>
      <c r="D32" s="15">
        <v>0</v>
      </c>
      <c r="E32" s="15">
        <v>0</v>
      </c>
      <c r="F32" s="34">
        <f t="shared" si="3"/>
        <v>0</v>
      </c>
      <c r="G32" s="34">
        <f t="shared" si="4"/>
        <v>0</v>
      </c>
      <c r="H32" s="33">
        <f t="shared" si="5"/>
        <v>0</v>
      </c>
    </row>
    <row r="33" spans="2:8" ht="23" customHeight="1">
      <c r="B33" s="27">
        <f>$C$9+13</f>
        <v>46187</v>
      </c>
      <c r="C33" s="15">
        <v>0</v>
      </c>
      <c r="D33" s="15">
        <v>0</v>
      </c>
      <c r="E33" s="15">
        <v>0</v>
      </c>
      <c r="F33" s="34">
        <f t="shared" si="3"/>
        <v>0</v>
      </c>
      <c r="G33" s="34">
        <f t="shared" si="4"/>
        <v>0</v>
      </c>
      <c r="H33" s="33">
        <f t="shared" si="5"/>
        <v>0</v>
      </c>
    </row>
    <row r="34" spans="2:8" ht="30" customHeight="1">
      <c r="B34" s="38" t="s">
        <v>14</v>
      </c>
      <c r="C34" s="38"/>
      <c r="D34" s="39"/>
      <c r="E34" s="13">
        <f>SUM(E27:E33)</f>
        <v>9.375E-2</v>
      </c>
      <c r="F34" s="14">
        <f>IF(SUM(F27:F33)&gt;$H$10,$H$10,SUM(F27:F33))</f>
        <v>0.65625</v>
      </c>
      <c r="G34" s="34">
        <f>(SUM(G27:G33))+(SUM(F27:F33)-F34)</f>
        <v>0</v>
      </c>
      <c r="H34" s="33">
        <f>SUM(H27:H33)</f>
        <v>0.65625</v>
      </c>
    </row>
    <row r="35" spans="2:8">
      <c r="B35" s="4"/>
      <c r="C35" s="4"/>
      <c r="D35" s="4"/>
      <c r="E35" s="12"/>
      <c r="F35" s="4"/>
      <c r="G35" s="4"/>
      <c r="H35" s="4"/>
    </row>
    <row r="36" spans="2:8" ht="34" customHeight="1">
      <c r="B36" s="4"/>
      <c r="C36" s="4"/>
      <c r="D36" s="4"/>
      <c r="E36" s="16" t="s">
        <v>0</v>
      </c>
      <c r="F36" s="17">
        <f>F23+F34</f>
        <v>1.3125</v>
      </c>
      <c r="G36" s="17">
        <f>G23+G34</f>
        <v>0</v>
      </c>
      <c r="H36" s="18">
        <f>H23+H34</f>
        <v>1.3125</v>
      </c>
    </row>
    <row r="37" spans="2:8">
      <c r="B37" s="4"/>
      <c r="C37" s="4"/>
      <c r="D37" s="4"/>
      <c r="E37" s="4"/>
      <c r="F37" s="4"/>
      <c r="G37" s="4"/>
      <c r="H37" s="4"/>
    </row>
    <row r="38" spans="2:8">
      <c r="B38" s="4"/>
      <c r="C38" s="4"/>
      <c r="D38" s="4"/>
      <c r="E38" s="4"/>
      <c r="F38" s="4"/>
      <c r="G38" s="4"/>
      <c r="H38" s="4"/>
    </row>
    <row r="39" spans="2:8" ht="22" customHeight="1">
      <c r="B39" s="7" t="s">
        <v>15</v>
      </c>
      <c r="C39" s="8"/>
      <c r="D39" s="8"/>
      <c r="E39" s="8"/>
      <c r="F39" s="5"/>
      <c r="G39" s="32"/>
      <c r="H39" s="32"/>
    </row>
    <row r="40" spans="2:8" ht="22" customHeight="1">
      <c r="B40" s="8" t="s">
        <v>36</v>
      </c>
      <c r="C40" s="8"/>
      <c r="D40" s="8"/>
      <c r="E40" s="8"/>
      <c r="F40" s="4"/>
      <c r="G40" s="32"/>
      <c r="H40" s="32"/>
    </row>
    <row r="41" spans="2:8" ht="18">
      <c r="B41" s="8" t="s">
        <v>37</v>
      </c>
      <c r="C41" s="8"/>
      <c r="D41" s="8"/>
      <c r="E41" s="8"/>
      <c r="F41" s="6"/>
      <c r="G41" s="32"/>
      <c r="H41" s="32"/>
    </row>
    <row r="42" spans="2:8" ht="18" customHeight="1">
      <c r="B42" s="9"/>
      <c r="C42" s="10"/>
      <c r="D42" s="10"/>
      <c r="E42" s="10"/>
      <c r="F42" s="6"/>
      <c r="G42" s="37" t="s">
        <v>22</v>
      </c>
      <c r="H42" s="37"/>
    </row>
    <row r="43" spans="2:8" s="3" customFormat="1" ht="23" customHeight="1">
      <c r="B43" s="11" t="s">
        <v>30</v>
      </c>
      <c r="C43" s="8"/>
      <c r="D43" s="8"/>
      <c r="E43" s="8"/>
      <c r="F43" s="6"/>
      <c r="G43" s="37"/>
      <c r="H43" s="37"/>
    </row>
    <row r="44" spans="2:8" s="3" customFormat="1" ht="23" customHeight="1">
      <c r="B44" s="8" t="s">
        <v>31</v>
      </c>
      <c r="C44" s="8"/>
      <c r="D44" s="8"/>
      <c r="E44" s="8"/>
      <c r="F44" s="4"/>
      <c r="G44" s="6"/>
      <c r="H44" s="6"/>
    </row>
    <row r="45" spans="2:8" s="3" customFormat="1" ht="23" customHeight="1">
      <c r="B45" s="8" t="s">
        <v>38</v>
      </c>
      <c r="C45" s="8"/>
      <c r="D45" s="8"/>
      <c r="E45" s="8"/>
      <c r="F45" s="6"/>
      <c r="G45" s="6"/>
      <c r="H45" s="6"/>
    </row>
    <row r="46" spans="2:8" ht="16" customHeight="1">
      <c r="B46" s="8"/>
      <c r="C46" s="8"/>
      <c r="D46" s="8"/>
      <c r="E46" s="8"/>
      <c r="F46" s="6"/>
      <c r="G46" s="4"/>
      <c r="H46" s="4"/>
    </row>
    <row r="47" spans="2:8" s="3" customFormat="1" ht="23" customHeight="1">
      <c r="B47" s="8"/>
      <c r="C47" s="8"/>
      <c r="D47" s="8"/>
      <c r="E47" s="8"/>
      <c r="F47" s="6"/>
      <c r="G47" s="6"/>
      <c r="H47" s="6"/>
    </row>
    <row r="48" spans="2:8" s="3" customFormat="1" ht="23" customHeight="1">
      <c r="B48" s="8"/>
      <c r="C48" s="8"/>
      <c r="D48" s="8"/>
      <c r="E48" s="8"/>
      <c r="F48" s="6"/>
      <c r="G48" s="6"/>
      <c r="H48" s="6"/>
    </row>
    <row r="49" spans="2:8" s="3" customFormat="1" ht="23" customHeight="1">
      <c r="B49" s="8"/>
      <c r="C49" s="8"/>
      <c r="D49" s="8"/>
      <c r="E49" s="8"/>
      <c r="F49" s="6"/>
      <c r="G49" s="6"/>
      <c r="H49" s="6"/>
    </row>
    <row r="50" spans="2:8">
      <c r="B50" s="4"/>
      <c r="C50" s="4"/>
      <c r="D50" s="4"/>
      <c r="E50" s="4"/>
      <c r="F50" s="4"/>
      <c r="G50" s="4"/>
      <c r="H50" s="4"/>
    </row>
  </sheetData>
  <mergeCells count="9">
    <mergeCell ref="B25:H25"/>
    <mergeCell ref="B34:D34"/>
    <mergeCell ref="G42:H43"/>
    <mergeCell ref="C9:D9"/>
    <mergeCell ref="C10:D10"/>
    <mergeCell ref="C11:D11"/>
    <mergeCell ref="C12:D12"/>
    <mergeCell ref="B14:H14"/>
    <mergeCell ref="B23:D23"/>
  </mergeCells>
  <dataValidations count="2">
    <dataValidation allowBlank="1" showInputMessage="1" showErrorMessage="1" promptTitle="Information" prompt="Utilisez le deux-points pour séparer les heures des minutes. Par exemple, entrez 40:00:00 pour quarante heures." sqref="H10" xr:uid="{8D34AA61-1704-E545-B8AF-AB61B33EFAAF}"/>
    <dataValidation allowBlank="1" showInputMessage="1" showErrorMessage="1" promptTitle="Information" prompt="Utilisez le deux-points pour séparer les heures des minutes. Par exemple, entrez 08:00 pour huit heures." sqref="H9" xr:uid="{BDC405CE-8444-2C4B-8601-506CD8F17685}"/>
  </dataValidations>
  <hyperlinks>
    <hyperlink ref="G42:H43" r:id="rId1" display="Simplifier les feuilles de temps de mon restaurant" xr:uid="{22E96395-E41D-5146-815B-5719B408500F}"/>
  </hyperlinks>
  <pageMargins left="0.75" right="0.75" top="1" bottom="1" header="0.5" footer="0.5"/>
  <pageSetup scale="60" orientation="landscape" horizontalDpi="4294967292" verticalDpi="4294967292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BDBC8-F240-CD48-8E27-0E264AACFFC3}">
  <sheetPr>
    <pageSetUpPr fitToPage="1"/>
  </sheetPr>
  <dimension ref="B5:H50"/>
  <sheetViews>
    <sheetView tabSelected="1" topLeftCell="A14" zoomScale="120" zoomScaleNormal="120" zoomScalePageLayoutView="107" workbookViewId="0">
      <selection activeCell="J20" sqref="J20"/>
    </sheetView>
  </sheetViews>
  <sheetFormatPr baseColWidth="10" defaultRowHeight="16"/>
  <cols>
    <col min="1" max="1" width="2.33203125" style="1" customWidth="1"/>
    <col min="2" max="2" width="29" style="1" customWidth="1"/>
    <col min="3" max="4" width="23.83203125" style="1" customWidth="1"/>
    <col min="5" max="5" width="26.83203125" style="1" customWidth="1"/>
    <col min="6" max="6" width="25.83203125" style="1" customWidth="1"/>
    <col min="7" max="7" width="26" style="1" customWidth="1"/>
    <col min="8" max="8" width="25.83203125" style="1" customWidth="1"/>
    <col min="9" max="9" width="12.83203125" style="1" bestFit="1" customWidth="1"/>
    <col min="10" max="16384" width="10.83203125" style="1"/>
  </cols>
  <sheetData>
    <row r="5" spans="2:8" ht="7" customHeight="1"/>
    <row r="7" spans="2:8" hidden="1"/>
    <row r="8" spans="2:8" ht="23">
      <c r="B8" s="36" t="s">
        <v>21</v>
      </c>
    </row>
    <row r="9" spans="2:8" ht="25" customHeight="1">
      <c r="B9" s="23" t="s">
        <v>1</v>
      </c>
      <c r="C9" s="40">
        <v>46174</v>
      </c>
      <c r="D9" s="40"/>
      <c r="E9" s="19"/>
      <c r="F9" s="20" t="s">
        <v>2</v>
      </c>
      <c r="G9" s="20"/>
      <c r="H9" s="35">
        <v>0.33333333333333331</v>
      </c>
    </row>
    <row r="10" spans="2:8" ht="25" customHeight="1">
      <c r="B10" s="24" t="s">
        <v>19</v>
      </c>
      <c r="C10" s="42"/>
      <c r="D10" s="42"/>
      <c r="E10" s="19"/>
      <c r="F10" s="20" t="s">
        <v>3</v>
      </c>
      <c r="G10" s="20"/>
      <c r="H10" s="22">
        <v>1.6666666666666667</v>
      </c>
    </row>
    <row r="11" spans="2:8" ht="25" customHeight="1">
      <c r="B11" s="25" t="s">
        <v>20</v>
      </c>
      <c r="C11" s="44"/>
      <c r="D11" s="44"/>
      <c r="E11" s="21"/>
      <c r="F11" s="21"/>
      <c r="G11" s="21"/>
      <c r="H11" s="21"/>
    </row>
    <row r="12" spans="2:8" ht="25" customHeight="1">
      <c r="B12" s="23" t="s">
        <v>23</v>
      </c>
      <c r="C12" s="43"/>
      <c r="D12" s="43"/>
      <c r="E12" s="21"/>
      <c r="F12" s="21"/>
      <c r="G12" s="21"/>
      <c r="H12" s="21"/>
    </row>
    <row r="13" spans="2:8">
      <c r="B13" s="10"/>
      <c r="C13" s="10"/>
      <c r="D13" s="10"/>
      <c r="E13" s="10"/>
      <c r="F13" s="10"/>
      <c r="G13" s="10"/>
      <c r="H13" s="10"/>
    </row>
    <row r="14" spans="2:8" ht="30" customHeight="1">
      <c r="B14" s="41" t="s">
        <v>4</v>
      </c>
      <c r="C14" s="41"/>
      <c r="D14" s="41"/>
      <c r="E14" s="41"/>
      <c r="F14" s="41"/>
      <c r="G14" s="41"/>
      <c r="H14" s="41"/>
    </row>
    <row r="15" spans="2:8" s="2" customFormat="1" ht="23" customHeight="1">
      <c r="B15" s="29" t="s">
        <v>6</v>
      </c>
      <c r="C15" s="30" t="s">
        <v>7</v>
      </c>
      <c r="D15" s="29" t="s">
        <v>8</v>
      </c>
      <c r="E15" s="30" t="s">
        <v>9</v>
      </c>
      <c r="F15" s="30" t="s">
        <v>10</v>
      </c>
      <c r="G15" s="30" t="s">
        <v>11</v>
      </c>
      <c r="H15" s="31" t="s">
        <v>12</v>
      </c>
    </row>
    <row r="16" spans="2:8" ht="23" customHeight="1">
      <c r="B16" s="26">
        <f>$C$9</f>
        <v>46174</v>
      </c>
      <c r="C16" s="46">
        <v>0.4375</v>
      </c>
      <c r="D16" s="47">
        <v>0.72916666666666663</v>
      </c>
      <c r="E16" s="47">
        <v>0</v>
      </c>
      <c r="F16" s="34">
        <f>IF(D16-C16=0,0,IF(D16-C16-E16&gt;0,IF(D16-C16-E16&lt;$H$9,D16-C16-E16,$H$9),IF(D16+1-C16-E16&lt;$H$9,D16+1-C16-E16,$H$9)))</f>
        <v>0.29166666666666663</v>
      </c>
      <c r="G16" s="34">
        <f>IF(D16-C16-E16&lt;0,D16-C16-E16-F16+1,D16-C16-E16-F16)</f>
        <v>0</v>
      </c>
      <c r="H16" s="33">
        <f>SUM(F16:G16)</f>
        <v>0.29166666666666663</v>
      </c>
    </row>
    <row r="17" spans="2:8" ht="23" customHeight="1">
      <c r="B17" s="27">
        <f>$C$9+1</f>
        <v>46175</v>
      </c>
      <c r="C17" s="46">
        <v>0.375</v>
      </c>
      <c r="D17" s="47">
        <v>0.75</v>
      </c>
      <c r="E17" s="47">
        <v>1.0416666666666666E-2</v>
      </c>
      <c r="F17" s="34">
        <f t="shared" ref="F17:F22" si="0">IF(D17-C17=0,0,IF(D17-C17-E17&gt;0,IF(D17-C17-E17&lt;$H$9,D17-C17-E17,$H$9),IF(D17+1-C17-E17&lt;$H$9,D17+1-C17-E17,$H$9)))</f>
        <v>0.33333333333333331</v>
      </c>
      <c r="G17" s="34">
        <f t="shared" ref="G17:G22" si="1">IF(D17-C17-E17&lt;0,D17-C17-E17-F17+1,D17-C17-E17-F17)</f>
        <v>3.125E-2</v>
      </c>
      <c r="H17" s="33">
        <f t="shared" ref="H17:H22" si="2">SUM(F17:G17)</f>
        <v>0.36458333333333331</v>
      </c>
    </row>
    <row r="18" spans="2:8" ht="23" customHeight="1">
      <c r="B18" s="28">
        <f>$C$9+2</f>
        <v>46176</v>
      </c>
      <c r="C18" s="46">
        <v>0.45833333333333331</v>
      </c>
      <c r="D18" s="47">
        <v>0.91666666666666663</v>
      </c>
      <c r="E18" s="47">
        <v>8.3333333333333329E-2</v>
      </c>
      <c r="F18" s="34">
        <f t="shared" si="0"/>
        <v>0.33333333333333331</v>
      </c>
      <c r="G18" s="34">
        <f t="shared" si="1"/>
        <v>4.1666666666666685E-2</v>
      </c>
      <c r="H18" s="33">
        <f t="shared" si="2"/>
        <v>0.375</v>
      </c>
    </row>
    <row r="19" spans="2:8" ht="23" customHeight="1">
      <c r="B19" s="26">
        <f>$C$9+3</f>
        <v>46177</v>
      </c>
      <c r="C19" s="15">
        <v>0</v>
      </c>
      <c r="D19" s="15">
        <v>0</v>
      </c>
      <c r="E19" s="15">
        <v>0</v>
      </c>
      <c r="F19" s="34">
        <f t="shared" si="0"/>
        <v>0</v>
      </c>
      <c r="G19" s="34">
        <f t="shared" si="1"/>
        <v>0</v>
      </c>
      <c r="H19" s="33">
        <f t="shared" si="2"/>
        <v>0</v>
      </c>
    </row>
    <row r="20" spans="2:8" ht="23" customHeight="1">
      <c r="B20" s="27">
        <f>$C$9+4</f>
        <v>46178</v>
      </c>
      <c r="C20" s="15">
        <v>0</v>
      </c>
      <c r="D20" s="15">
        <v>0</v>
      </c>
      <c r="E20" s="15">
        <v>0</v>
      </c>
      <c r="F20" s="34">
        <f t="shared" si="0"/>
        <v>0</v>
      </c>
      <c r="G20" s="34">
        <f t="shared" si="1"/>
        <v>0</v>
      </c>
      <c r="H20" s="33">
        <f t="shared" si="2"/>
        <v>0</v>
      </c>
    </row>
    <row r="21" spans="2:8" ht="23" customHeight="1">
      <c r="B21" s="26">
        <f>$C$9+5</f>
        <v>46179</v>
      </c>
      <c r="C21" s="15">
        <v>0</v>
      </c>
      <c r="D21" s="15">
        <v>0</v>
      </c>
      <c r="E21" s="15">
        <v>0</v>
      </c>
      <c r="F21" s="34">
        <f t="shared" si="0"/>
        <v>0</v>
      </c>
      <c r="G21" s="34">
        <f t="shared" si="1"/>
        <v>0</v>
      </c>
      <c r="H21" s="33">
        <f t="shared" si="2"/>
        <v>0</v>
      </c>
    </row>
    <row r="22" spans="2:8" ht="23" customHeight="1">
      <c r="B22" s="27">
        <f>$C$9+6</f>
        <v>46180</v>
      </c>
      <c r="C22" s="15">
        <v>0</v>
      </c>
      <c r="D22" s="15">
        <v>0</v>
      </c>
      <c r="E22" s="15">
        <v>0</v>
      </c>
      <c r="F22" s="34">
        <f t="shared" si="0"/>
        <v>0</v>
      </c>
      <c r="G22" s="34">
        <f t="shared" si="1"/>
        <v>0</v>
      </c>
      <c r="H22" s="33">
        <f t="shared" si="2"/>
        <v>0</v>
      </c>
    </row>
    <row r="23" spans="2:8" ht="30" customHeight="1">
      <c r="B23" s="38" t="s">
        <v>13</v>
      </c>
      <c r="C23" s="38"/>
      <c r="D23" s="39"/>
      <c r="E23" s="13">
        <f>SUM(E16:E22)</f>
        <v>9.375E-2</v>
      </c>
      <c r="F23" s="14">
        <f>IF(SUM(F16:F22)&gt;$H$10,$H$10,SUM(F16:F22))</f>
        <v>0.95833333333333326</v>
      </c>
      <c r="G23" s="34">
        <f>(SUM(G16:G22))+(SUM(F16:F22)-F23)</f>
        <v>7.2916666666666685E-2</v>
      </c>
      <c r="H23" s="33">
        <f>SUM(H16:H22)</f>
        <v>1.03125</v>
      </c>
    </row>
    <row r="24" spans="2:8">
      <c r="B24" s="4"/>
      <c r="C24" s="4"/>
      <c r="D24" s="4"/>
      <c r="E24" s="4"/>
      <c r="F24" s="4"/>
      <c r="G24" s="4"/>
      <c r="H24" s="4"/>
    </row>
    <row r="25" spans="2:8" ht="30" customHeight="1">
      <c r="B25" s="41" t="s">
        <v>5</v>
      </c>
      <c r="C25" s="41"/>
      <c r="D25" s="41"/>
      <c r="E25" s="41"/>
      <c r="F25" s="41"/>
      <c r="G25" s="41"/>
      <c r="H25" s="41"/>
    </row>
    <row r="26" spans="2:8" s="2" customFormat="1" ht="23" customHeight="1">
      <c r="B26" s="29" t="s">
        <v>6</v>
      </c>
      <c r="C26" s="30" t="s">
        <v>7</v>
      </c>
      <c r="D26" s="29" t="s">
        <v>8</v>
      </c>
      <c r="E26" s="30" t="s">
        <v>9</v>
      </c>
      <c r="F26" s="30" t="s">
        <v>10</v>
      </c>
      <c r="G26" s="30" t="s">
        <v>11</v>
      </c>
      <c r="H26" s="31" t="s">
        <v>12</v>
      </c>
    </row>
    <row r="27" spans="2:8" ht="23" customHeight="1">
      <c r="B27" s="26">
        <f>$C$9+7</f>
        <v>46181</v>
      </c>
      <c r="C27" s="46">
        <v>0.4375</v>
      </c>
      <c r="D27" s="47">
        <v>0.72916666666666663</v>
      </c>
      <c r="E27" s="47">
        <v>0</v>
      </c>
      <c r="F27" s="34">
        <f>IF(D27-C27=0,0,IF(D27-C27-E27&gt;0,IF(D27-C27-E27&lt;$H$9,D27-C27-E27,$H$9),IF(D27+1-C27-E27&lt;$H$9,D27+1-C27-E27,$H$9)))</f>
        <v>0.29166666666666663</v>
      </c>
      <c r="G27" s="34">
        <f>IF(D27-C27-E27&lt;0,D27-C27-E27-F27+1,D27-C27-E27-F27)</f>
        <v>0</v>
      </c>
      <c r="H27" s="33">
        <f>SUM(F27:G27)</f>
        <v>0.29166666666666663</v>
      </c>
    </row>
    <row r="28" spans="2:8" ht="23" customHeight="1">
      <c r="B28" s="28">
        <f>$C$9+8</f>
        <v>46182</v>
      </c>
      <c r="C28" s="46">
        <v>0.375</v>
      </c>
      <c r="D28" s="47">
        <v>0.75</v>
      </c>
      <c r="E28" s="47">
        <v>1.0416666666666666E-2</v>
      </c>
      <c r="F28" s="34">
        <f t="shared" ref="F28:F33" si="3">IF(D28-C28=0,0,IF(D28-C28-E28&gt;0,IF(D28-C28-E28&lt;$H$9,D28-C28-E28,$H$9),IF(D28+1-C28-E28&lt;$H$9,D28+1-C28-E28,$H$9)))</f>
        <v>0.33333333333333331</v>
      </c>
      <c r="G28" s="34">
        <f t="shared" ref="G28:G33" si="4">IF(D28-C28-E28&lt;0,D28-C28-E28-F28+1,D28-C28-E28-F28)</f>
        <v>3.125E-2</v>
      </c>
      <c r="H28" s="33">
        <f t="shared" ref="H28:H33" si="5">SUM(F28:G28)</f>
        <v>0.36458333333333331</v>
      </c>
    </row>
    <row r="29" spans="2:8" ht="23" customHeight="1">
      <c r="B29" s="26">
        <f>$C$9+9</f>
        <v>46183</v>
      </c>
      <c r="C29" s="46">
        <v>0.45833333333333331</v>
      </c>
      <c r="D29" s="47">
        <v>0.91666666666666663</v>
      </c>
      <c r="E29" s="47">
        <v>8.3333333333333329E-2</v>
      </c>
      <c r="F29" s="34">
        <f t="shared" si="3"/>
        <v>0.33333333333333331</v>
      </c>
      <c r="G29" s="34">
        <f t="shared" si="4"/>
        <v>4.1666666666666685E-2</v>
      </c>
      <c r="H29" s="33">
        <f t="shared" si="5"/>
        <v>0.375</v>
      </c>
    </row>
    <row r="30" spans="2:8" ht="23" customHeight="1">
      <c r="B30" s="27">
        <f>$C$9+10</f>
        <v>46184</v>
      </c>
      <c r="C30" s="15">
        <v>0</v>
      </c>
      <c r="D30" s="15">
        <v>0</v>
      </c>
      <c r="E30" s="15">
        <v>0</v>
      </c>
      <c r="F30" s="34">
        <f t="shared" si="3"/>
        <v>0</v>
      </c>
      <c r="G30" s="34">
        <f t="shared" si="4"/>
        <v>0</v>
      </c>
      <c r="H30" s="33">
        <f t="shared" si="5"/>
        <v>0</v>
      </c>
    </row>
    <row r="31" spans="2:8" ht="23" customHeight="1">
      <c r="B31" s="27">
        <f>$C$9+11</f>
        <v>46185</v>
      </c>
      <c r="C31" s="15">
        <v>0</v>
      </c>
      <c r="D31" s="15">
        <v>0</v>
      </c>
      <c r="E31" s="15">
        <v>0</v>
      </c>
      <c r="F31" s="34">
        <f t="shared" si="3"/>
        <v>0</v>
      </c>
      <c r="G31" s="34">
        <f t="shared" si="4"/>
        <v>0</v>
      </c>
      <c r="H31" s="33">
        <f t="shared" si="5"/>
        <v>0</v>
      </c>
    </row>
    <row r="32" spans="2:8" ht="23" customHeight="1">
      <c r="B32" s="26">
        <f>$C$9+12</f>
        <v>46186</v>
      </c>
      <c r="C32" s="15">
        <v>0</v>
      </c>
      <c r="D32" s="15">
        <v>0</v>
      </c>
      <c r="E32" s="15">
        <v>0</v>
      </c>
      <c r="F32" s="34">
        <f t="shared" si="3"/>
        <v>0</v>
      </c>
      <c r="G32" s="34">
        <f t="shared" si="4"/>
        <v>0</v>
      </c>
      <c r="H32" s="33">
        <f t="shared" si="5"/>
        <v>0</v>
      </c>
    </row>
    <row r="33" spans="2:8" ht="23" customHeight="1">
      <c r="B33" s="27">
        <f>$C$9+13</f>
        <v>46187</v>
      </c>
      <c r="C33" s="15">
        <v>0</v>
      </c>
      <c r="D33" s="15">
        <v>0</v>
      </c>
      <c r="E33" s="15">
        <v>0</v>
      </c>
      <c r="F33" s="34">
        <f t="shared" si="3"/>
        <v>0</v>
      </c>
      <c r="G33" s="34">
        <f t="shared" si="4"/>
        <v>0</v>
      </c>
      <c r="H33" s="33">
        <f t="shared" si="5"/>
        <v>0</v>
      </c>
    </row>
    <row r="34" spans="2:8" ht="30" customHeight="1">
      <c r="B34" s="38" t="s">
        <v>14</v>
      </c>
      <c r="C34" s="38"/>
      <c r="D34" s="39"/>
      <c r="E34" s="13">
        <f>SUM(E27:E33)</f>
        <v>9.375E-2</v>
      </c>
      <c r="F34" s="14">
        <f>IF(SUM(F27:F33)&gt;$H$10,$H$10,SUM(F27:F33))</f>
        <v>0.95833333333333326</v>
      </c>
      <c r="G34" s="34">
        <f>(SUM(G27:G33))+(SUM(F27:F33)-F34)</f>
        <v>7.2916666666666685E-2</v>
      </c>
      <c r="H34" s="33">
        <f>SUM(H27:H33)</f>
        <v>1.03125</v>
      </c>
    </row>
    <row r="35" spans="2:8">
      <c r="B35" s="4"/>
      <c r="C35" s="4"/>
      <c r="D35" s="4"/>
      <c r="E35" s="12"/>
      <c r="F35" s="4"/>
      <c r="G35" s="4"/>
      <c r="H35" s="4"/>
    </row>
    <row r="36" spans="2:8" ht="34" customHeight="1">
      <c r="B36" s="4"/>
      <c r="C36" s="4"/>
      <c r="D36" s="4"/>
      <c r="E36" s="16" t="s">
        <v>0</v>
      </c>
      <c r="F36" s="17">
        <f>F23+F34</f>
        <v>1.9166666666666665</v>
      </c>
      <c r="G36" s="17">
        <f>G23+G34</f>
        <v>0.14583333333333337</v>
      </c>
      <c r="H36" s="18">
        <f>H23+H34</f>
        <v>2.0625</v>
      </c>
    </row>
    <row r="37" spans="2:8">
      <c r="B37" s="4"/>
      <c r="C37" s="4"/>
      <c r="D37" s="4"/>
      <c r="E37" s="4"/>
      <c r="F37" s="4"/>
      <c r="G37" s="4"/>
      <c r="H37" s="4"/>
    </row>
    <row r="38" spans="2:8">
      <c r="B38" s="4"/>
      <c r="C38" s="4"/>
      <c r="D38" s="4"/>
      <c r="E38" s="4"/>
      <c r="F38" s="4"/>
      <c r="G38" s="4"/>
      <c r="H38" s="4"/>
    </row>
    <row r="39" spans="2:8" ht="22" customHeight="1">
      <c r="B39" s="7" t="s">
        <v>15</v>
      </c>
      <c r="C39" s="8"/>
      <c r="D39" s="8"/>
      <c r="E39" s="8"/>
      <c r="F39" s="5"/>
      <c r="G39" s="32"/>
      <c r="H39" s="32"/>
    </row>
    <row r="40" spans="2:8" ht="22" customHeight="1">
      <c r="B40" s="8" t="s">
        <v>17</v>
      </c>
      <c r="C40" s="8"/>
      <c r="D40" s="8"/>
      <c r="E40" s="8"/>
      <c r="F40" s="4"/>
      <c r="G40" s="32"/>
      <c r="H40" s="32"/>
    </row>
    <row r="41" spans="2:8" ht="18">
      <c r="B41" s="8" t="s">
        <v>16</v>
      </c>
      <c r="C41" s="8"/>
      <c r="D41" s="8"/>
      <c r="E41" s="8"/>
      <c r="F41" s="6"/>
      <c r="G41" s="32"/>
      <c r="H41" s="32"/>
    </row>
    <row r="42" spans="2:8" ht="18" customHeight="1">
      <c r="B42" s="9"/>
      <c r="C42" s="10"/>
      <c r="D42" s="10"/>
      <c r="E42" s="10"/>
      <c r="F42" s="6"/>
      <c r="G42" s="37" t="s">
        <v>22</v>
      </c>
      <c r="H42" s="37"/>
    </row>
    <row r="43" spans="2:8" s="3" customFormat="1" ht="23" customHeight="1">
      <c r="B43" s="11" t="s">
        <v>32</v>
      </c>
      <c r="C43" s="8"/>
      <c r="D43" s="8"/>
      <c r="E43" s="8"/>
      <c r="F43" s="6"/>
      <c r="G43" s="37"/>
      <c r="H43" s="37"/>
    </row>
    <row r="44" spans="2:8" s="3" customFormat="1" ht="23" customHeight="1">
      <c r="B44" s="8" t="s">
        <v>33</v>
      </c>
      <c r="C44" s="8"/>
      <c r="D44" s="8"/>
      <c r="E44" s="8"/>
      <c r="F44" s="4"/>
      <c r="G44" s="6"/>
      <c r="H44" s="6"/>
    </row>
    <row r="45" spans="2:8" s="3" customFormat="1" ht="23" customHeight="1">
      <c r="B45" s="8" t="s">
        <v>18</v>
      </c>
      <c r="C45" s="8"/>
      <c r="D45" s="8"/>
      <c r="E45" s="8"/>
      <c r="F45" s="6"/>
      <c r="G45" s="6"/>
      <c r="H45" s="6"/>
    </row>
    <row r="46" spans="2:8" ht="16" customHeight="1">
      <c r="B46" s="8"/>
      <c r="C46" s="8"/>
      <c r="D46" s="8"/>
      <c r="E46" s="8"/>
      <c r="F46" s="6"/>
      <c r="G46" s="4"/>
      <c r="H46" s="4"/>
    </row>
    <row r="47" spans="2:8" s="3" customFormat="1" ht="23" customHeight="1">
      <c r="B47" s="8"/>
      <c r="C47" s="8"/>
      <c r="D47" s="8"/>
      <c r="E47" s="8"/>
      <c r="F47" s="6"/>
      <c r="G47" s="6"/>
      <c r="H47" s="6"/>
    </row>
    <row r="48" spans="2:8" s="3" customFormat="1" ht="23" customHeight="1">
      <c r="B48" s="8"/>
      <c r="C48" s="8"/>
      <c r="D48" s="8"/>
      <c r="E48" s="8"/>
      <c r="F48" s="6"/>
      <c r="G48" s="6"/>
      <c r="H48" s="6"/>
    </row>
    <row r="49" spans="2:8" s="3" customFormat="1" ht="23" customHeight="1">
      <c r="B49" s="8"/>
      <c r="C49" s="8"/>
      <c r="D49" s="8"/>
      <c r="E49" s="8"/>
      <c r="F49" s="6"/>
      <c r="G49" s="6"/>
      <c r="H49" s="6"/>
    </row>
    <row r="50" spans="2:8">
      <c r="B50" s="4"/>
      <c r="C50" s="4"/>
      <c r="D50" s="4"/>
      <c r="E50" s="4"/>
      <c r="F50" s="4"/>
      <c r="G50" s="4"/>
      <c r="H50" s="4"/>
    </row>
  </sheetData>
  <mergeCells count="9">
    <mergeCell ref="B25:H25"/>
    <mergeCell ref="B34:D34"/>
    <mergeCell ref="G42:H43"/>
    <mergeCell ref="C9:D9"/>
    <mergeCell ref="C10:D10"/>
    <mergeCell ref="C11:D11"/>
    <mergeCell ref="C12:D12"/>
    <mergeCell ref="B14:H14"/>
    <mergeCell ref="B23:D23"/>
  </mergeCells>
  <dataValidations count="2">
    <dataValidation allowBlank="1" showInputMessage="1" showErrorMessage="1" promptTitle="Information" prompt="Utilisez le deux-points pour séparer les heures des minutes. Par exemple, entrez 08:00 pour huit heures." sqref="H9" xr:uid="{0DE2DBF3-035E-F24F-9A91-84D440DE2791}"/>
    <dataValidation allowBlank="1" showInputMessage="1" showErrorMessage="1" promptTitle="Information" prompt="Utilisez le deux-points pour séparer les heures des minutes. Par exemple, entrez 40:00:00 pour quarante heures." sqref="H10" xr:uid="{CE002BDC-A876-1E45-9471-D41E4F0B06ED}"/>
  </dataValidations>
  <hyperlinks>
    <hyperlink ref="G42:H43" r:id="rId1" display="Simplifier les feuilles de temps de mon restaurant" xr:uid="{0C233F3F-1147-924D-967A-A7185464D856}"/>
  </hyperlinks>
  <pageMargins left="0.75" right="0.75" top="1" bottom="1" header="0.5" footer="0.5"/>
  <pageSetup scale="60" orientation="landscape" horizontalDpi="4294967292" verticalDpi="4294967292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Serveur 1</vt:lpstr>
      <vt:lpstr>Barman 1</vt:lpstr>
      <vt:lpstr>Aide-serveur 1</vt:lpstr>
      <vt:lpstr>Hôte 1</vt:lpstr>
      <vt:lpstr>Cuisinier 1</vt:lpstr>
      <vt:lpstr>'Aide-serveur 1'!Print_Area</vt:lpstr>
      <vt:lpstr>'Barman 1'!Print_Area</vt:lpstr>
      <vt:lpstr>'Cuisinier 1'!Print_Area</vt:lpstr>
      <vt:lpstr>'Hôte 1'!Print_Area</vt:lpstr>
      <vt:lpstr>'Serveur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Microsoft Office User</cp:lastModifiedBy>
  <cp:lastPrinted>2017-04-04T12:55:07Z</cp:lastPrinted>
  <dcterms:created xsi:type="dcterms:W3CDTF">2017-03-28T02:41:27Z</dcterms:created>
  <dcterms:modified xsi:type="dcterms:W3CDTF">2025-05-21T17:49:53Z</dcterms:modified>
</cp:coreProperties>
</file>